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9040" windowHeight="15840"/>
  </bookViews>
  <sheets>
    <sheet name="Лист1" sheetId="1" r:id="rId1"/>
    <sheet name="Лист2" sheetId="2" r:id="rId2"/>
    <sheet name="Лист3" sheetId="3" r:id="rId3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7" i="1" l="1"/>
  <c r="E129" i="1"/>
  <c r="H129" i="1"/>
  <c r="K135" i="1"/>
  <c r="K136" i="1"/>
  <c r="H77" i="1"/>
  <c r="J61" i="1"/>
  <c r="G61" i="1"/>
  <c r="K78" i="1"/>
  <c r="K79" i="1"/>
  <c r="K82" i="1"/>
  <c r="K83" i="1"/>
  <c r="K84" i="1"/>
  <c r="K85" i="1"/>
  <c r="K86" i="1"/>
  <c r="K87" i="1"/>
  <c r="K88" i="1"/>
  <c r="K89" i="1"/>
  <c r="K91" i="1"/>
  <c r="K92" i="1"/>
  <c r="K93" i="1"/>
  <c r="K94" i="1"/>
  <c r="K97" i="1"/>
  <c r="K98" i="1"/>
  <c r="K99" i="1"/>
  <c r="K103" i="1"/>
  <c r="K104" i="1"/>
  <c r="K105" i="1"/>
  <c r="K106" i="1"/>
  <c r="K109" i="1"/>
  <c r="K111" i="1"/>
  <c r="K112" i="1"/>
  <c r="K113" i="1"/>
  <c r="K114" i="1"/>
  <c r="K123" i="1"/>
  <c r="K124" i="1"/>
  <c r="K125" i="1"/>
  <c r="K126" i="1"/>
  <c r="K127" i="1"/>
  <c r="K128" i="1"/>
  <c r="K130" i="1"/>
  <c r="K131" i="1"/>
  <c r="K132" i="1"/>
  <c r="K133" i="1"/>
  <c r="K134" i="1"/>
  <c r="K137" i="1"/>
  <c r="K138" i="1"/>
  <c r="K139" i="1"/>
  <c r="H81" i="1"/>
  <c r="E77" i="1" l="1"/>
  <c r="H80" i="1"/>
  <c r="E81" i="1"/>
  <c r="E80" i="1" s="1"/>
  <c r="H90" i="1"/>
  <c r="H96" i="1"/>
  <c r="H102" i="1"/>
  <c r="H110" i="1"/>
  <c r="H108" i="1"/>
  <c r="H122" i="1"/>
  <c r="E95" i="1"/>
  <c r="E90" i="1"/>
  <c r="E102" i="1"/>
  <c r="E101" i="1" s="1"/>
  <c r="E100" i="1" s="1"/>
  <c r="E108" i="1"/>
  <c r="E110" i="1"/>
  <c r="E122" i="1"/>
  <c r="E121" i="1" s="1"/>
  <c r="G23" i="1"/>
  <c r="J23" i="1"/>
  <c r="J28" i="1"/>
  <c r="J33" i="1"/>
  <c r="J35" i="1"/>
  <c r="J47" i="1"/>
  <c r="J44" i="1"/>
  <c r="J49" i="1"/>
  <c r="J54" i="1"/>
  <c r="J56" i="1"/>
  <c r="J63" i="1"/>
  <c r="J66" i="1"/>
  <c r="J69" i="1"/>
  <c r="G28" i="1"/>
  <c r="G54" i="1"/>
  <c r="G69" i="1"/>
  <c r="G66" i="1"/>
  <c r="L67" i="1"/>
  <c r="G57" i="1"/>
  <c r="G59" i="1"/>
  <c r="L61" i="1"/>
  <c r="G63" i="1"/>
  <c r="L25" i="1"/>
  <c r="L26" i="1"/>
  <c r="G49" i="1"/>
  <c r="G47" i="1"/>
  <c r="G44" i="1"/>
  <c r="G37" i="1"/>
  <c r="G33" i="1"/>
  <c r="L24" i="1"/>
  <c r="L29" i="1"/>
  <c r="L30" i="1"/>
  <c r="L31" i="1"/>
  <c r="L32" i="1"/>
  <c r="L34" i="1"/>
  <c r="L36" i="1"/>
  <c r="L38" i="1"/>
  <c r="L39" i="1"/>
  <c r="L45" i="1"/>
  <c r="L46" i="1"/>
  <c r="L48" i="1"/>
  <c r="L50" i="1"/>
  <c r="L55" i="1"/>
  <c r="L62" i="1"/>
  <c r="L64" i="1"/>
  <c r="L65" i="1"/>
  <c r="L68" i="1"/>
  <c r="L71" i="1"/>
  <c r="E76" i="1" l="1"/>
  <c r="J53" i="1"/>
  <c r="J52" i="1" s="1"/>
  <c r="K122" i="1"/>
  <c r="K129" i="1"/>
  <c r="K102" i="1"/>
  <c r="K80" i="1"/>
  <c r="K96" i="1"/>
  <c r="K108" i="1"/>
  <c r="K90" i="1"/>
  <c r="K77" i="1"/>
  <c r="K110" i="1"/>
  <c r="K81" i="1"/>
  <c r="E107" i="1"/>
  <c r="H121" i="1"/>
  <c r="K121" i="1" s="1"/>
  <c r="H95" i="1"/>
  <c r="K95" i="1" s="1"/>
  <c r="H76" i="1"/>
  <c r="H101" i="1"/>
  <c r="K101" i="1" s="1"/>
  <c r="L37" i="1"/>
  <c r="H107" i="1"/>
  <c r="G35" i="1"/>
  <c r="L35" i="1" s="1"/>
  <c r="L69" i="1"/>
  <c r="L66" i="1"/>
  <c r="L33" i="1"/>
  <c r="L63" i="1"/>
  <c r="L28" i="1"/>
  <c r="J27" i="1"/>
  <c r="J22" i="1" s="1"/>
  <c r="L44" i="1"/>
  <c r="L49" i="1"/>
  <c r="L23" i="1"/>
  <c r="L47" i="1"/>
  <c r="L54" i="1"/>
  <c r="G56" i="1"/>
  <c r="G27" i="1"/>
  <c r="E140" i="1" l="1"/>
  <c r="K107" i="1"/>
  <c r="K76" i="1"/>
  <c r="H100" i="1"/>
  <c r="K100" i="1" s="1"/>
  <c r="J74" i="1"/>
  <c r="L27" i="1"/>
  <c r="G22" i="1"/>
  <c r="L22" i="1" s="1"/>
  <c r="L56" i="1"/>
  <c r="G53" i="1"/>
  <c r="H140" i="1" l="1"/>
  <c r="K140" i="1" s="1"/>
  <c r="G51" i="1"/>
  <c r="L51" i="1" s="1"/>
  <c r="G52" i="1"/>
  <c r="L53" i="1"/>
  <c r="G74" i="1" l="1"/>
  <c r="L74" i="1" s="1"/>
  <c r="L52" i="1"/>
</calcChain>
</file>

<file path=xl/sharedStrings.xml><?xml version="1.0" encoding="utf-8"?>
<sst xmlns="http://schemas.openxmlformats.org/spreadsheetml/2006/main" count="346" uniqueCount="228">
  <si>
    <t>П О С Т А Н О В Л Е Н И Е</t>
  </si>
  <si>
    <t>АДМИНИСТРАЦИИ  ПРОФСОЮЗНИНСКОГО</t>
  </si>
  <si>
    <t>СЕЛЬСКОГО ПОСЕЛЕНИЯ</t>
  </si>
  <si>
    <t>ДАНИЛОВСКОГО МУНИЦИПАЛЬНОГО РАЙОНА</t>
  </si>
  <si>
    <t>ВОЛГОГРАДСКОЙ ОБЛАСТИ</t>
  </si>
  <si>
    <t>Исполнение бюджета Профсоюзнинского сельского поселения</t>
  </si>
  <si>
    <t>Код бюджетной классификации Российской Федерации</t>
  </si>
  <si>
    <t>Наименование показателя</t>
  </si>
  <si>
    <t>% исполнения</t>
  </si>
  <si>
    <t>000 1 00 00000 00 0000 000</t>
  </si>
  <si>
    <t xml:space="preserve">НАЛОГОВЫЕ И НЕНАЛОГОВЫЕ ДОХОДЫ </t>
  </si>
  <si>
    <t>000 1 01 00000 00 0000 000</t>
  </si>
  <si>
    <t>Налоги на прибыль, доходы</t>
  </si>
  <si>
    <t>000 1 01 02000 01 0000 110</t>
  </si>
  <si>
    <t>Налог на доходы физических лиц</t>
  </si>
  <si>
    <t>000 1 03 00000 00 0000 000</t>
  </si>
  <si>
    <t>Налоги на товары (работы, услуги), реализуемые на территории Российской Федерации</t>
  </si>
  <si>
    <t>00 1 03 02000 01 0000 110</t>
  </si>
  <si>
    <t>Акцизы по подакцизным товарам (продукции), производственным на территории Российской Федерации</t>
  </si>
  <si>
    <t>000 1 03 02230 01 0000 110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</si>
  <si>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</si>
  <si>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000 1 03 02241 01 0000 110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</si>
  <si>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</si>
  <si>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000 1 03 02251 01 0000 110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</si>
  <si>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</si>
  <si>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000 1 03 02261 01 0000 110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</si>
  <si>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</si>
  <si>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0001 05 00000 00 0000 000</t>
  </si>
  <si>
    <t>НАЛОГИ НА СОВОКУПНЫЙ ДОХОД</t>
  </si>
  <si>
    <t>000 1 05 03010 01 1000 110</t>
  </si>
  <si>
    <t>Единый сельскохозяйственный налог</t>
  </si>
  <si>
    <t>000 1 06 00000 00 0000 000</t>
  </si>
  <si>
    <t>Налоги на имущество</t>
  </si>
  <si>
    <t>000 1 06 01030 10 1000 110</t>
  </si>
  <si>
    <t>Налоги на имущество физических лиц, взимаемые по ставкам, применяемым к объектам налогообложения, расположенным в границах сельских поселений</t>
  </si>
  <si>
    <t>000 1 06 06000 00 0000 110</t>
  </si>
  <si>
    <t>Земельный налог</t>
  </si>
  <si>
    <t>000 1 06 06033 10 0000 110</t>
  </si>
  <si>
    <t>Земельный налог с организаций, обладающих земельным участком, расположенным в границах сельских поселений</t>
  </si>
  <si>
    <t>000 1 06 06043 10 00000 110</t>
  </si>
  <si>
    <t>Земельный налог с физических лиц, обладающих земельным участком, расположенным в границах сельских поселений</t>
  </si>
  <si>
    <t>000 1 08 00000 00 0000 000</t>
  </si>
  <si>
    <t>Государственная пошлина</t>
  </si>
  <si>
    <t>000 1 08 04020 01 0000 110</t>
  </si>
  <si>
    <t xml:space="preserve">Государственная пошлина за совершение должностными лицами органов местного самоуправления,  уполномоченными в соответствии с законодательными актами  Российской Федерации на совершение нотариальных действий </t>
  </si>
  <si>
    <t>000 1 09 00000 00 0000 000</t>
  </si>
  <si>
    <t>Задолженность и перерасчеты по отмененным налогам, сборам и иным обязательным платежам</t>
  </si>
  <si>
    <t>000 1 09 04053 10 1000 110</t>
  </si>
  <si>
    <t>Земельный налог (по обязательствам, возникшим до 1 января 2006 года), мобилизуемый на территориях сельских поселений (сумма платежа (перерасчеты, недоимка и задолженность по соответствующему платежу, в том числе по отмененному)</t>
  </si>
  <si>
    <t>000 1 11 00000 00 0000 000</t>
  </si>
  <si>
    <t>Доходы от использования имущества, находящегося в государственной и муниципальной собственности</t>
  </si>
  <si>
    <t>000 1 11 05025 10 0000 120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</si>
  <si>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и автономных учреждений)</t>
  </si>
  <si>
    <t>000 1 11 09045 10 0000 120</t>
  </si>
  <si>
    <t>Прочие поступления от использования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</si>
  <si>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000 1 13 02000 00 0000 130</t>
  </si>
  <si>
    <t>Доходы от  компенсации затрат государства</t>
  </si>
  <si>
    <t>Прочие доходы от  компенсации затрат государства</t>
  </si>
  <si>
    <t>000 1 16 00000 00 0000 000</t>
  </si>
  <si>
    <t>Штрафы, санкции, возмещение ущерба</t>
  </si>
  <si>
    <t>000 1 16 18000 02 0000 140</t>
  </si>
  <si>
    <t>Доходы от сумм пеней, предусмотренных законодательством Российской Федерации о налогах и сборах, подлежащие зачислению в бюджеты субъектов Российской Федерации по нормативу, установленному Бюджетным кодексом Российской Федерации, распределяемые Федеральным казначейством между бюджетами субъектов Российской Федерации в соответствии с федеральным законом о федеральном бюджете</t>
  </si>
  <si>
    <t>Всего собственных доходов</t>
  </si>
  <si>
    <t>000 2 00 00000 00 0000 000</t>
  </si>
  <si>
    <t>БЕЗВОЗМЕЗДНЫЕ ПОСТУПЛЕНИЯ</t>
  </si>
  <si>
    <t>000 2 02 00000 00 0000 000</t>
  </si>
  <si>
    <t>Безвозмездные поступления от других бюджетов бюджетной системы Российской Федерации</t>
  </si>
  <si>
    <t>000 2 02 10000 00 0000 150</t>
  </si>
  <si>
    <t>Дотации бюджетам бюджетной системы Российской Федерации</t>
  </si>
  <si>
    <t>00 2 02 15001 10 0000 150</t>
  </si>
  <si>
    <t>Дотации бюджетам сельских поселений на выравнивание бюджетной обеспеченности из бюджета субъекта российской Федерации</t>
  </si>
  <si>
    <t>00 2 02 20000 00 0000 150</t>
  </si>
  <si>
    <t>Субсидии бюджетам бюджетной системы российской Федерации(межбюджетные субсидии)</t>
  </si>
  <si>
    <t>00 2 02 20077 00 0000 150</t>
  </si>
  <si>
    <t>Субсидии бюджетам на софинансирование капитальных вложений в объекты муниципальной собственности</t>
  </si>
  <si>
    <t>00 2 02 20077 10 0000 150</t>
  </si>
  <si>
    <t>Субсидии бюджетам сельских поселений на софинансирование капитальных вложений в объекты муниципальной собственности</t>
  </si>
  <si>
    <t>00 2 02 20299 00 0000 150</t>
  </si>
  <si>
    <t>Субсидии бюджетам муниципальных образований на обеспечение мероприятий по переселению граждан из аварийного жилищного фонда ,в том числе переселению граждан из аварийного жилищного фонда с учетом необходимости развития малоэтажного жилищного строительства, за счет средств ,поступивших от публично-правовой компании» Фонд развития территорий»</t>
  </si>
  <si>
    <t>00 2 02 20299 10 0000 150</t>
  </si>
  <si>
    <t>00 2 02 20302 00 0000 150</t>
  </si>
  <si>
    <t>Субсидии бюджетам муниципальных образований на обеспечение мероприятий по переселению граждан из аварийного жилищного фонда ,в том числе переселению граждан из аварийного жилищного фонда с учетом необходимости развития малоэтажного жилищного строительства, за счет средств бюджетов</t>
  </si>
  <si>
    <t>00 2 02 20302 10 0000 150</t>
  </si>
  <si>
    <t>000 2 02 30000 00 0000 150</t>
  </si>
  <si>
    <t>Субвенции бюджетам бюджетной системы Российской Федерации</t>
  </si>
  <si>
    <t>000 2 02 30024 10 0000 150</t>
  </si>
  <si>
    <t>Субвенции местным бюджетам сельских поселений на выполнение передаваемых полномочий субъектов Российской Федерации</t>
  </si>
  <si>
    <t>000 2 02 35118 10 0000 150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</si>
  <si>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</si>
  <si>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000 2 02 40000 00 0000 150</t>
  </si>
  <si>
    <t>Иные межбюджетные трансферты</t>
  </si>
  <si>
    <t>000 2 02 49999 10 0000 150</t>
  </si>
  <si>
    <t>Прочие межбюджетные трансферты передаваемые бюджетам сельских поселений</t>
  </si>
  <si>
    <t>000 2 07 00000 00 0000 000</t>
  </si>
  <si>
    <t>Прочие безвозмездные поступления</t>
  </si>
  <si>
    <t>000 2 07 05000 13 0000 150</t>
  </si>
  <si>
    <t>Прочие безвозмездные поступления в бюджеты городских поселений</t>
  </si>
  <si>
    <t>000 2 07 05030 10 0000 150</t>
  </si>
  <si>
    <t>Прочие безвозмездные поступления в бюджеты сельских поселений</t>
  </si>
  <si>
    <t>00 2 18 00000 00 0000 150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</si>
  <si>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</si>
  <si>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000 2 18 600 10 10 0000 150</t>
  </si>
  <si>
    <t>Доходы бюджетов сельских поселений от возврата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</si>
  <si>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Всего доходов</t>
  </si>
  <si>
    <t>РАСХОДЫ</t>
  </si>
  <si>
    <t>Уплата иных платежей</t>
  </si>
  <si>
    <t>Прочая закупка товаров ,работ и услуг</t>
  </si>
  <si>
    <t>Взносы по обязательному социальному страхованию на выплаты денежного содержания и иные выплаты</t>
  </si>
  <si>
    <t>Закупка энергетических ресурсов</t>
  </si>
  <si>
    <t>.0500</t>
  </si>
  <si>
    <t>Жилищно-коммунальное хозяйство</t>
  </si>
  <si>
    <t>.0503</t>
  </si>
  <si>
    <t>Культура, кинематография</t>
  </si>
  <si>
    <t>.0801</t>
  </si>
  <si>
    <t>Культура</t>
  </si>
  <si>
    <t>Фонд оплаты труда учреждений</t>
  </si>
  <si>
    <t>Социальная политика</t>
  </si>
  <si>
    <t>Социальное обеспечение населения</t>
  </si>
  <si>
    <t>Расходы на сокращение непригодного для проживания жилищного фонда за счет средств местного бюджета</t>
  </si>
  <si>
    <t>Субсидии гражданам на приобретение жилья</t>
  </si>
  <si>
    <t xml:space="preserve"> Субсидия из областного бюджета бюджетам муниципальных образований  Волгоградской области на обеспечение устойчивого сокращения непригодного для проживания жилищного фонда</t>
  </si>
  <si>
    <t>Субсидия из областного бюджета бюджетам муниципальных образований  Волгоградской области на софинансирование обеспечения устойчивого сокращения непригодного для проживания жилищного фонда</t>
  </si>
  <si>
    <t>Физическая культура и спорт</t>
  </si>
  <si>
    <t>Физическая культура</t>
  </si>
  <si>
    <t>ИТОГО РАСХОДОВ</t>
  </si>
  <si>
    <t>.0009000000000000000</t>
  </si>
  <si>
    <t>Профицит бюджета (со знаком "плюс") Дефицит бюджета (со знаком "минус")</t>
  </si>
  <si>
    <t>.0008000000000000000</t>
  </si>
  <si>
    <t>Изменение остатков средств бюджетов</t>
  </si>
  <si>
    <t>Сведения</t>
  </si>
  <si>
    <t>о  численности  муниципальных  служащих    Профсоюзнинского  сельского поселения</t>
  </si>
  <si>
    <t xml:space="preserve">         Численность муниципальных служащих (чел.)               4</t>
  </si>
  <si>
    <t>о  численности  руководителей муниципальных учреждений   Профсоюзнинского  сельского поселения</t>
  </si>
  <si>
    <t>численность работников муниципальных учреждений               1</t>
  </si>
  <si>
    <t>Сводная аналитическая информация</t>
  </si>
  <si>
    <t xml:space="preserve">о состоянии муниципального долга Профсоюзнинского сельского поселения </t>
  </si>
  <si>
    <t>Параметры, утвержденные                  решением Совета депутатов Профсоюзнинского  сельского поселения от 14.10.2024 г.  № 36/1:</t>
  </si>
  <si>
    <r>
      <t xml:space="preserve">                                                                     </t>
    </r>
    <r>
      <rPr>
        <sz val="7"/>
        <color theme="1"/>
        <rFont val="Calibri"/>
        <family val="2"/>
        <charset val="204"/>
        <scheme val="minor"/>
      </rPr>
      <t xml:space="preserve">(наименование  нормативного правового акта о местном бюджете на текущий финансовый год)        </t>
    </r>
  </si>
  <si>
    <t>руб.</t>
  </si>
  <si>
    <t>№ п/п</t>
  </si>
  <si>
    <t>Вид долгового обязательства</t>
  </si>
  <si>
    <t>Объем долговых обязательств на 01 апреля 2023 года</t>
  </si>
  <si>
    <t>Изменения в отчетном периоде</t>
  </si>
  <si>
    <t>Объем основного долга и обязательств по гарантиям</t>
  </si>
  <si>
    <t>Объем просроченной задолженности по выплате основного долга и по гарантиям</t>
  </si>
  <si>
    <t>Сумма просроченной задолженности по выплате процентов (купонного дохода)</t>
  </si>
  <si>
    <t>Сумма задолженности по штрафам и пеням</t>
  </si>
  <si>
    <t xml:space="preserve">Всего объем долговых обязательств </t>
  </si>
  <si>
    <t>Объем привлеченных заимствований и предоставленных гарантий</t>
  </si>
  <si>
    <t>Объем погашенных заимствований и исполненных обязательств по  гарантиям</t>
  </si>
  <si>
    <t>Сумма начисленных процентов (купонных доходов)</t>
  </si>
  <si>
    <t>Сумма выплаченных процентов (купонных доходов)</t>
  </si>
  <si>
    <t>Сумма выплаченных штрафов и пеней</t>
  </si>
  <si>
    <t>Ценные бумаги муниципального образования</t>
  </si>
  <si>
    <t> 0</t>
  </si>
  <si>
    <t>0 </t>
  </si>
  <si>
    <t>Бюджетные кредиты, привлеченные в местный бюджет от других бюджетов бюджетной системы Российской Федерации</t>
  </si>
  <si>
    <t xml:space="preserve">Кредиты, полученные муниципальным образованием от кредитных организаций </t>
  </si>
  <si>
    <t>Гарантии муниципального образования</t>
  </si>
  <si>
    <t>Иные долговые обязательства муниципального образования, принятые до введения в действие Бюджетного кодекса Российской Федерации</t>
  </si>
  <si>
    <t>Всего долговые обязательства муниципального образования</t>
  </si>
  <si>
    <r>
      <t xml:space="preserve">от 14.06.2025 г.                                      № </t>
    </r>
    <r>
      <rPr>
        <sz val="14"/>
        <color rgb="FFFF0000"/>
        <rFont val="Times New Roman"/>
        <family val="1"/>
        <charset val="204"/>
      </rPr>
      <t>36/1</t>
    </r>
  </si>
  <si>
    <t>Утверждено на 2025год</t>
  </si>
  <si>
    <t>000 1 13 02995 100 0000 130</t>
  </si>
  <si>
    <t>952 1 01 02020 01 0000 110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</si>
  <si>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</si>
  <si>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</si>
  <si>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952 1 01 02030 01 1000 110</t>
  </si>
  <si>
    <t>Межбюджетные трансферты, передаваемые бюджетам сельских поселений на поддержку отрасли культуры</t>
  </si>
  <si>
    <t>952 2 02 45519 10 0000 150</t>
  </si>
  <si>
    <t>ОБЩЕГОСУДАРСТВЕННЫЕ ВОПРОСЫ</t>
  </si>
  <si>
    <t>.0100</t>
  </si>
  <si>
    <t>ФУНКЦИОНИРОВАНИЕ ВЫСШЕГО ДОЛЖНОСТНОГО ЛИЦА СУБЪЕКТА РОССИЙСКОЙ ФЕДЕРАЦИИ И МУНИЦИПАЛЬНОГО ОБРАЗОВАНИЯ</t>
  </si>
  <si>
    <t>.0102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</si>
  <si>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</si>
  <si>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.0104</t>
  </si>
  <si>
    <t>ОБЕСПЕЧЕНИЕ ДЕЯТЕЛЬНОСТИ МУНИЦИПАЛЬНЫХ ОРГАНОВ</t>
  </si>
  <si>
    <t>ФОНД ОПЛАТЫ ТРУДА ГОСУДАРСТВЕННЫХ (МУНИЦИПАЛЬНЫХ) ОРГАНОВ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</si>
  <si>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</si>
  <si>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ПРОЧАЯ ЗАКУПКА ТОВАРОВ, РАБОТ И УСЛУГ</t>
  </si>
  <si>
    <t>ЗАКУПКА ЭНЕРГЕТИЧЕСКИХ РЕСУРСОВ</t>
  </si>
  <si>
    <t>УПЛАТА ПРОЧИХ НАЛОГОВ, СБОРОВ</t>
  </si>
  <si>
    <t>ОРГАНИЗАЦИОННОЕ ОБЕСПЕЧЕНИЕ ДЕЯТЕЛЬНОСТИ ТЕРРИТОРИАЛЬНЫХ АДМИНИСТРАТИВНЫХ КОМИССИЙ</t>
  </si>
  <si>
    <t>.0106</t>
  </si>
  <si>
    <t>ОБЕСПЕЧЕНИЕ ДЕЯТЕЛЬНОСТИ ФИНАНСОВЫХ, НАЛОГОВЫХ И ТАМОЖЕННЫХ ОРГАНОВ И ОРГАНОВ ФИНАНСОВОГО (ФИНАНСОВО-БЮДЖЕТНОГО) НАДЗОРА</t>
  </si>
  <si>
    <t>.0111</t>
  </si>
  <si>
    <t>РЕЗЕРВНЫЕ ФОНДЫ</t>
  </si>
  <si>
    <t>ДРУГИЕ ОБЩЕГОСУДАРСТВЕННЫЕ ВОПРОСЫ</t>
  </si>
  <si>
    <t>.0113</t>
  </si>
  <si>
    <t>ИСПОЛНЕНИЕ СУДЕБНЫХ АКТОВ РОССИЙСКОЙ ФЕДЕРАЦИИ И МИРОВЫХ СОГЛАШЕНИЙ ПО ВОЗМЕЩЕНИЮ ПРИЧИНЕННОГО ВРЕДА</t>
  </si>
  <si>
    <t>УПЛАТА ИНЫХ ПЛАТЕЖЕЙ</t>
  </si>
  <si>
    <t>НАЦИОНАЛЬНАЯ ОБОРОНА</t>
  </si>
  <si>
    <t>МОБИЛИЗАЦИОННАЯ И ВНЕВОЙСКОВАЯ ПОДГОТОВКА</t>
  </si>
  <si>
    <t>.0400</t>
  </si>
  <si>
    <t>.0200</t>
  </si>
  <si>
    <t>.0203</t>
  </si>
  <si>
    <t>НАЦИОНАЛЬНАЯ ЭКОНОМИКА</t>
  </si>
  <si>
    <t>.0409</t>
  </si>
  <si>
    <t>ДОРОЖНОЕ ХОЗЯЙСТВО (ДОРОЖНЫЕ ФОНДЫ)</t>
  </si>
  <si>
    <t>РАЗВИТИЕ СЕТИ МУНИЦИПАЛЬНЫХ АВТОМОБИЛЬНЫХ ДОРОГ ОБЩЕГО ПОЛЬЗОВАНИЯ</t>
  </si>
  <si>
    <t>РАСХОДЫ НА РЕАЛИЗАЦИЮ МЕРОПРИЯТИЙ В СФЕРЕ ДОРОЖНОЙ ДЕЯТЕЛЬНОСТИ</t>
  </si>
  <si>
    <t>ИНЫЕ МЕЖБЮДЖЕТНЫЕ ТРАНСФЕРТЫ</t>
  </si>
  <si>
    <t>МЕРОПРИЯТИЯ В ОБЛАСТИ ЖИЛИЩНОГО ХОЗЯЙСТВА</t>
  </si>
  <si>
    <t>.0501</t>
  </si>
  <si>
    <t>БЛАГОУСТРОЙСТВО</t>
  </si>
  <si>
    <t>СОДЕРЖАНИЕ МЕСТ ЗАХОРОНЕНИЯ</t>
  </si>
  <si>
    <t>ПРОЧИЕ МЕРОПРИЯТИЯ ПО БЛАГОУСТРОЙСТВУ ПОСЕЛЕНИЙ</t>
  </si>
  <si>
    <t>РАСХОДЫ НА СОДЕРЖАНИЕ ОБЪЕКТОВ БЛАГОУСТРОЙСТВА</t>
  </si>
  <si>
    <t>ПРЕМИИ И ГРАНТЫ</t>
  </si>
  <si>
    <t>РАСХОДЫ НА СОКРАЩЕНИЕ НЕПРИГОДНОГО ДЛЯ ПРОЖИВАНИЯ ЖИЛИЩНОГО  ФОНДА ЗА СЧЕТ СРЕДСТВ МЕСТНОГО БЮДЖЕТА</t>
  </si>
  <si>
    <t xml:space="preserve"> 2.  Постановление вступает в силу со дня подписания и подлежит обнародованию.</t>
  </si>
  <si>
    <t>Глава Профсоюзнинского сельского поселения </t>
  </si>
  <si>
    <t>Ж.К. Кужеков</t>
  </si>
  <si>
    <t>на 01.07.2025г.</t>
  </si>
  <si>
    <t>предельный объем муниципального долга на  2025 год – 0,0 т.руб.</t>
  </si>
  <si>
    <t>верхний предел муниципального долга по состоянию на 1 июля 2025 года – 0,0 т.руб.</t>
  </si>
  <si>
    <t>в том числе верхний предел долга по муниципальным гарантиям  состоянию на 1 июля 2025 года – 0,0т. руб</t>
  </si>
  <si>
    <t>предельный объем расходов на обслуживание муниципального  долга на  2025 год – 0,0 т.руб.</t>
  </si>
  <si>
    <t>СУБСИДИИ ГРАЖДАНАМ НА ПРИОБРЕТЕНИЕ ЖИЛЬЯ</t>
  </si>
  <si>
    <t>по состоянию на 1  января  2026 года</t>
  </si>
  <si>
    <t>по состоянию на 1 января   2026 года</t>
  </si>
  <si>
    <t>Расходы на их содержание                                                         863,062 тыс.рублей</t>
  </si>
  <si>
    <t xml:space="preserve">          Расходы на их содержание (тыс.руб.)                             1148,373  тыс. рублей</t>
  </si>
  <si>
    <t>1.  Утвердить отчет об исполнении бюджета Профсоюзнинского сельского  поселения за 12 месяцев 2025года по доходам в сумме 14079,125 тыс. рублей, по расходам в сумме  13835,734   тыс. рублей,  профицит бюджета 243,391 тыс. рублей, согласно приложению к настоящему Постановлению.</t>
  </si>
  <si>
    <t>за 12 месяцев  2025 года</t>
  </si>
  <si>
    <t>Исполнено за 12 месяцев 2025года</t>
  </si>
  <si>
    <t>от 01.04..2026 №15</t>
  </si>
  <si>
    <t>В соответствии со статьей 264.2 «Составление бюджетной отчетности» Бюджетного кодекса Российской Федерации, на основании представленного отчета об исполнения бюджета Профсоюзнинского сельского поселения за 12 месяцев 2025 года,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</si>
</sst>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rgb="FF4F4F4F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3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b/>
      <sz val="7"/>
      <color theme="1"/>
      <name val="Calibri"/>
      <family val="2"/>
      <charset val="204"/>
      <scheme val="minor"/>
    </font>
    <font>
      <sz val="7"/>
      <color theme="1"/>
      <name val="Calibri"/>
      <family val="2"/>
      <charset val="204"/>
      <scheme val="minor"/>
    </font>
    <font>
      <sz val="7"/>
      <color rgb="FF000000"/>
      <name val="Calibri"/>
      <family val="2"/>
      <charset val="204"/>
      <scheme val="minor"/>
    </font>
    <font>
      <sz val="7"/>
      <color theme="1"/>
      <name val="Arial"/>
      <family val="2"/>
      <charset val="204"/>
    </font>
    <font>
      <sz val="14"/>
      <color rgb="FFFF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8"/>
      <name val="Calibri"/>
      <family val="2"/>
      <scheme val="minor"/>
    </font>
    <font>
      <b/>
      <sz val="7"/>
      <color rgb="FF000000"/>
      <name val="Calibri"/>
      <family val="2"/>
      <charset val="204"/>
      <scheme val="minor"/>
    </font>
    <font>
      <b/>
      <sz val="7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justify" vertical="center"/>
    </xf>
    <xf numFmtId="0" fontId="6" fillId="2" borderId="0" xfId="0" applyFont="1" applyFill="1" applyAlignment="1">
      <alignment vertical="center"/>
    </xf>
    <xf numFmtId="0" fontId="1" fillId="2" borderId="0" xfId="0" applyFont="1" applyFill="1" applyAlignment="1">
      <alignment vertical="center" wrapText="1"/>
    </xf>
    <xf numFmtId="0" fontId="7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horizontal="justify" vertical="center"/>
    </xf>
    <xf numFmtId="0" fontId="13" fillId="0" borderId="0" xfId="0" applyFont="1"/>
    <xf numFmtId="0" fontId="1" fillId="0" borderId="0" xfId="0" applyFont="1" applyAlignment="1">
      <alignment vertical="center" wrapText="1"/>
    </xf>
    <xf numFmtId="0" fontId="15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0" fillId="0" borderId="0" xfId="0" applyFill="1"/>
    <xf numFmtId="0" fontId="19" fillId="0" borderId="0" xfId="0" applyFont="1"/>
    <xf numFmtId="0" fontId="4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5" fillId="0" borderId="1" xfId="0" applyFont="1" applyBorder="1" applyAlignment="1">
      <alignment horizontal="left" vertical="center" wrapText="1"/>
    </xf>
    <xf numFmtId="0" fontId="15" fillId="0" borderId="6" xfId="0" applyFont="1" applyBorder="1" applyAlignment="1">
      <alignment horizontal="left" vertical="center"/>
    </xf>
    <xf numFmtId="0" fontId="15" fillId="0" borderId="5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0" fillId="0" borderId="0" xfId="0" applyAlignment="1">
      <alignment horizontal="left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6" fillId="2" borderId="4" xfId="0" applyFont="1" applyFill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7" fillId="0" borderId="4" xfId="0" applyFont="1" applyBorder="1" applyAlignment="1">
      <alignment horizontal="left" vertical="center"/>
    </xf>
    <xf numFmtId="0" fontId="17" fillId="0" borderId="0" xfId="0" applyFont="1" applyAlignment="1">
      <alignment horizontal="left" vertical="center" wrapText="1"/>
    </xf>
    <xf numFmtId="0" fontId="16" fillId="2" borderId="8" xfId="0" applyFont="1" applyFill="1" applyBorder="1" applyAlignment="1">
      <alignment horizontal="left" vertical="center" wrapText="1"/>
    </xf>
    <xf numFmtId="0" fontId="17" fillId="0" borderId="8" xfId="0" applyFont="1" applyBorder="1" applyAlignment="1">
      <alignment horizontal="left" vertical="center"/>
    </xf>
    <xf numFmtId="0" fontId="6" fillId="2" borderId="7" xfId="0" applyFont="1" applyFill="1" applyBorder="1" applyAlignment="1">
      <alignment vertical="center" wrapText="1"/>
    </xf>
    <xf numFmtId="2" fontId="8" fillId="2" borderId="7" xfId="0" applyNumberFormat="1" applyFont="1" applyFill="1" applyBorder="1" applyAlignment="1">
      <alignment vertical="center" wrapText="1"/>
    </xf>
    <xf numFmtId="0" fontId="8" fillId="2" borderId="7" xfId="0" applyFont="1" applyFill="1" applyBorder="1" applyAlignment="1">
      <alignment vertical="center" wrapText="1"/>
    </xf>
    <xf numFmtId="2" fontId="8" fillId="2" borderId="7" xfId="0" applyNumberFormat="1" applyFont="1" applyFill="1" applyBorder="1" applyAlignment="1">
      <alignment horizontal="center" vertical="center" wrapText="1"/>
    </xf>
    <xf numFmtId="2" fontId="6" fillId="2" borderId="7" xfId="0" applyNumberFormat="1" applyFont="1" applyFill="1" applyBorder="1" applyAlignment="1">
      <alignment vertical="center" wrapText="1"/>
    </xf>
    <xf numFmtId="0" fontId="7" fillId="2" borderId="7" xfId="0" applyFont="1" applyFill="1" applyBorder="1" applyAlignment="1">
      <alignment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1" fillId="2" borderId="0" xfId="0" applyFont="1" applyFill="1" applyBorder="1" applyAlignment="1"/>
    <xf numFmtId="0" fontId="9" fillId="2" borderId="7" xfId="0" applyFont="1" applyFill="1" applyBorder="1" applyAlignment="1">
      <alignment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19" fillId="0" borderId="0" xfId="0" applyFont="1" applyBorder="1"/>
    <xf numFmtId="0" fontId="2" fillId="0" borderId="0" xfId="0" applyFont="1" applyBorder="1" applyAlignment="1">
      <alignment horizontal="left" vertical="center" wrapText="1"/>
    </xf>
    <xf numFmtId="0" fontId="8" fillId="2" borderId="0" xfId="0" applyFont="1" applyFill="1" applyBorder="1" applyAlignment="1">
      <alignment vertical="center"/>
    </xf>
    <xf numFmtId="0" fontId="19" fillId="2" borderId="0" xfId="0" applyFont="1" applyFill="1" applyBorder="1" applyAlignment="1">
      <alignment vertical="center" wrapText="1"/>
    </xf>
    <xf numFmtId="0" fontId="14" fillId="0" borderId="0" xfId="0" applyFont="1" applyBorder="1" applyAlignment="1">
      <alignment vertical="center"/>
    </xf>
    <xf numFmtId="0" fontId="19" fillId="0" borderId="0" xfId="0" applyFont="1" applyBorder="1" applyAlignment="1">
      <alignment vertical="center" wrapText="1"/>
    </xf>
    <xf numFmtId="0" fontId="14" fillId="0" borderId="7" xfId="0" applyFont="1" applyBorder="1" applyAlignment="1">
      <alignment horizontal="left" vertical="center"/>
    </xf>
    <xf numFmtId="0" fontId="21" fillId="2" borderId="7" xfId="0" applyFont="1" applyFill="1" applyBorder="1" applyAlignment="1">
      <alignment horizontal="left" vertical="center" wrapText="1"/>
    </xf>
    <xf numFmtId="0" fontId="22" fillId="0" borderId="7" xfId="0" applyFont="1" applyBorder="1" applyAlignment="1">
      <alignment horizontal="left" vertical="center"/>
    </xf>
    <xf numFmtId="0" fontId="15" fillId="0" borderId="8" xfId="0" applyFont="1" applyBorder="1" applyAlignment="1">
      <alignment horizontal="left" vertical="center" wrapText="1"/>
    </xf>
    <xf numFmtId="0" fontId="0" fillId="0" borderId="9" xfId="0" applyBorder="1" applyAlignment="1">
      <alignment horizontal="left"/>
    </xf>
    <xf numFmtId="0" fontId="17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2" fontId="8" fillId="2" borderId="7" xfId="0" applyNumberFormat="1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2" fontId="6" fillId="2" borderId="7" xfId="0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horizontal="left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8" fillId="0" borderId="7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05"/>
  <sheetViews>
    <sheetView tabSelected="1" topLeftCell="A10" workbookViewId="0">
      <selection activeCell="F14" sqref="F14"/>
    </sheetView>
  </sheetViews>
  <sheetFormatPr defaultRowHeight="15" x14ac:dyDescent="0.25"/>
  <cols>
    <col min="1" max="1" width="17.5703125" customWidth="1"/>
    <col min="4" max="4" width="23.85546875" customWidth="1"/>
    <col min="6" max="6" width="17.140625" customWidth="1"/>
    <col min="7" max="7" width="6.42578125" customWidth="1"/>
    <col min="8" max="8" width="9.140625" customWidth="1"/>
    <col min="9" max="9" width="0.28515625" customWidth="1"/>
    <col min="10" max="10" width="13" customWidth="1"/>
    <col min="11" max="11" width="8.5703125" hidden="1" customWidth="1"/>
    <col min="12" max="12" width="8.7109375" style="48" customWidth="1"/>
  </cols>
  <sheetData>
    <row r="1" spans="1:31" ht="18.75" customHeight="1" x14ac:dyDescent="0.25">
      <c r="A1" s="63" t="s">
        <v>0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</row>
    <row r="2" spans="1:31" ht="15" customHeight="1" x14ac:dyDescent="0.25">
      <c r="A2" s="64" t="s">
        <v>1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</row>
    <row r="3" spans="1:31" ht="15" customHeight="1" x14ac:dyDescent="0.25">
      <c r="A3" s="64" t="s">
        <v>2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</row>
    <row r="4" spans="1:31" ht="15" customHeight="1" x14ac:dyDescent="0.25">
      <c r="A4" s="64" t="s">
        <v>3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</row>
    <row r="5" spans="1:31" ht="15" customHeight="1" x14ac:dyDescent="0.25">
      <c r="A5" s="64" t="s">
        <v>4</v>
      </c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</row>
    <row r="6" spans="1:31" ht="15" customHeight="1" x14ac:dyDescent="0.25">
      <c r="A6" s="2"/>
    </row>
    <row r="7" spans="1:31" ht="15" customHeight="1" x14ac:dyDescent="0.25">
      <c r="A7" s="65" t="s">
        <v>226</v>
      </c>
      <c r="B7" s="65"/>
      <c r="C7" s="65"/>
      <c r="D7" s="65"/>
      <c r="E7" s="65"/>
      <c r="F7" s="65"/>
      <c r="G7" s="65"/>
      <c r="H7" s="65"/>
      <c r="I7" s="65"/>
      <c r="J7" s="65"/>
      <c r="K7" s="65"/>
      <c r="L7" s="65"/>
    </row>
    <row r="8" spans="1:31" ht="15" customHeight="1" x14ac:dyDescent="0.25">
      <c r="A8" s="2"/>
    </row>
    <row r="9" spans="1:31" ht="54.75" customHeight="1" x14ac:dyDescent="0.25">
      <c r="A9" s="83" t="s">
        <v>227</v>
      </c>
      <c r="B9" s="83"/>
      <c r="C9" s="83"/>
      <c r="D9" s="83"/>
      <c r="E9" s="83"/>
      <c r="F9" s="83"/>
      <c r="G9" s="83"/>
      <c r="H9" s="83"/>
      <c r="I9" s="83"/>
      <c r="J9" s="83"/>
      <c r="K9" s="83"/>
      <c r="L9" s="83"/>
    </row>
    <row r="10" spans="1:31" ht="15" customHeight="1" x14ac:dyDescent="0.25">
      <c r="A10" s="2"/>
    </row>
    <row r="11" spans="1:31" ht="61.5" customHeight="1" x14ac:dyDescent="0.25">
      <c r="A11" s="84" t="s">
        <v>223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</row>
    <row r="12" spans="1:31" ht="15" customHeight="1" x14ac:dyDescent="0.25">
      <c r="A12" s="2"/>
    </row>
    <row r="13" spans="1:31" ht="34.5" customHeight="1" x14ac:dyDescent="0.25">
      <c r="A13" s="84" t="s">
        <v>210</v>
      </c>
      <c r="B13" s="84"/>
      <c r="C13" s="84"/>
      <c r="D13" s="84"/>
      <c r="E13" s="84"/>
      <c r="F13" s="84"/>
      <c r="G13" s="84"/>
      <c r="H13" s="84"/>
      <c r="I13" s="84"/>
      <c r="J13" s="84"/>
      <c r="K13" s="84"/>
      <c r="L13" s="84"/>
    </row>
    <row r="14" spans="1:31" ht="18.75" x14ac:dyDescent="0.25">
      <c r="A14" s="20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49"/>
    </row>
    <row r="15" spans="1:31" ht="18.75" x14ac:dyDescent="0.25">
      <c r="A15" s="83" t="s">
        <v>211</v>
      </c>
      <c r="B15" s="83"/>
      <c r="C15" s="83"/>
      <c r="D15" s="83"/>
      <c r="E15" s="20"/>
      <c r="F15" s="20"/>
      <c r="G15" s="20"/>
      <c r="H15" s="20"/>
      <c r="I15" s="20"/>
      <c r="J15" s="83" t="s">
        <v>212</v>
      </c>
      <c r="K15" s="83"/>
      <c r="L15" s="83"/>
    </row>
    <row r="16" spans="1:31" ht="15" customHeight="1" x14ac:dyDescent="0.25">
      <c r="A16" s="2"/>
    </row>
    <row r="17" spans="1:12" ht="15" customHeight="1" x14ac:dyDescent="0.25">
      <c r="A17" s="2"/>
    </row>
    <row r="18" spans="1:12" ht="15" customHeight="1" x14ac:dyDescent="0.25">
      <c r="A18" s="4" t="s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50"/>
    </row>
    <row r="19" spans="1:12" ht="15" customHeight="1" x14ac:dyDescent="0.25">
      <c r="A19" s="4" t="s">
        <v>224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50"/>
    </row>
    <row r="20" spans="1:12" ht="15" customHeight="1" x14ac:dyDescent="0.25">
      <c r="A20" s="43"/>
      <c r="B20" s="43"/>
      <c r="C20" s="44"/>
      <c r="D20" s="44"/>
      <c r="E20" s="44"/>
      <c r="F20" s="44"/>
      <c r="G20" s="42"/>
      <c r="H20" s="42"/>
      <c r="I20" s="42"/>
      <c r="J20" s="42"/>
      <c r="K20" s="42"/>
      <c r="L20" s="50" t="s">
        <v>138</v>
      </c>
    </row>
    <row r="21" spans="1:12" ht="51" customHeight="1" x14ac:dyDescent="0.25">
      <c r="A21" s="35" t="s">
        <v>6</v>
      </c>
      <c r="B21" s="35"/>
      <c r="C21" s="35" t="s">
        <v>7</v>
      </c>
      <c r="D21" s="35"/>
      <c r="E21" s="35"/>
      <c r="F21" s="35"/>
      <c r="G21" s="35" t="s">
        <v>162</v>
      </c>
      <c r="H21" s="35"/>
      <c r="I21" s="35"/>
      <c r="J21" s="35" t="s">
        <v>225</v>
      </c>
      <c r="K21" s="35"/>
      <c r="L21" s="37" t="s">
        <v>8</v>
      </c>
    </row>
    <row r="22" spans="1:12" ht="25.5" customHeight="1" x14ac:dyDescent="0.25">
      <c r="A22" s="61" t="s">
        <v>9</v>
      </c>
      <c r="B22" s="61"/>
      <c r="C22" s="61" t="s">
        <v>10</v>
      </c>
      <c r="D22" s="61"/>
      <c r="E22" s="61"/>
      <c r="F22" s="61"/>
      <c r="G22" s="61">
        <f>G23+G27+G33+G35+G44+G49+G47</f>
        <v>4690232.78</v>
      </c>
      <c r="H22" s="61"/>
      <c r="I22" s="37"/>
      <c r="J22" s="61">
        <f>J23+J27+J33+J35+J40+J42+J44+J47+J49</f>
        <v>4285860.18</v>
      </c>
      <c r="K22" s="61"/>
      <c r="L22" s="38">
        <f>J22/G22*100</f>
        <v>91.378410860025568</v>
      </c>
    </row>
    <row r="23" spans="1:12" ht="25.5" customHeight="1" x14ac:dyDescent="0.25">
      <c r="A23" s="61" t="s">
        <v>11</v>
      </c>
      <c r="B23" s="61"/>
      <c r="C23" s="61" t="s">
        <v>12</v>
      </c>
      <c r="D23" s="61"/>
      <c r="E23" s="61"/>
      <c r="F23" s="61"/>
      <c r="G23" s="61">
        <f>G24+G25+G26</f>
        <v>1537009</v>
      </c>
      <c r="H23" s="61"/>
      <c r="I23" s="61"/>
      <c r="J23" s="66">
        <f>J24+J25+J26</f>
        <v>1552968.01</v>
      </c>
      <c r="K23" s="66"/>
      <c r="L23" s="38">
        <f>J23/G23*100</f>
        <v>101.03831597602877</v>
      </c>
    </row>
    <row r="24" spans="1:12" ht="25.5" customHeight="1" x14ac:dyDescent="0.25">
      <c r="A24" s="62" t="s">
        <v>13</v>
      </c>
      <c r="B24" s="62"/>
      <c r="C24" s="62" t="s">
        <v>14</v>
      </c>
      <c r="D24" s="62"/>
      <c r="E24" s="62"/>
      <c r="F24" s="62"/>
      <c r="G24" s="62">
        <v>1471000</v>
      </c>
      <c r="H24" s="62"/>
      <c r="I24" s="62"/>
      <c r="J24" s="62">
        <v>1477411.75</v>
      </c>
      <c r="K24" s="62"/>
      <c r="L24" s="38">
        <f t="shared" ref="L24:L27" si="0">J24/G24*100</f>
        <v>100.43587695445275</v>
      </c>
    </row>
    <row r="25" spans="1:12" ht="176.25" customHeight="1" x14ac:dyDescent="0.25">
      <c r="A25" s="62" t="s">
        <v>164</v>
      </c>
      <c r="B25" s="62"/>
      <c r="C25" s="62" t="s">
        <v>165</v>
      </c>
      <c r="D25" s="62"/>
      <c r="E25" s="62"/>
      <c r="F25" s="62"/>
      <c r="G25" s="62">
        <v>600</v>
      </c>
      <c r="H25" s="62"/>
      <c r="I25" s="62"/>
      <c r="J25" s="62"/>
      <c r="K25" s="62"/>
      <c r="L25" s="38">
        <f t="shared" ref="L25:L26" si="1">J25/G25*100</f>
        <v>0</v>
      </c>
    </row>
    <row r="26" spans="1:12" ht="140.25" customHeight="1" x14ac:dyDescent="0.25">
      <c r="A26" s="62" t="s">
        <v>167</v>
      </c>
      <c r="B26" s="62"/>
      <c r="C26" s="62" t="s">
        <v>166</v>
      </c>
      <c r="D26" s="62"/>
      <c r="E26" s="62"/>
      <c r="F26" s="62"/>
      <c r="G26" s="62">
        <v>65409</v>
      </c>
      <c r="H26" s="62"/>
      <c r="I26" s="41"/>
      <c r="J26" s="62">
        <v>75556.259999999995</v>
      </c>
      <c r="K26" s="62"/>
      <c r="L26" s="38">
        <f t="shared" si="1"/>
        <v>115.51355318075494</v>
      </c>
    </row>
    <row r="27" spans="1:12" ht="25.5" customHeight="1" x14ac:dyDescent="0.25">
      <c r="A27" s="61" t="s">
        <v>15</v>
      </c>
      <c r="B27" s="61"/>
      <c r="C27" s="61" t="s">
        <v>16</v>
      </c>
      <c r="D27" s="61"/>
      <c r="E27" s="61"/>
      <c r="F27" s="61"/>
      <c r="G27" s="61">
        <f>G28</f>
        <v>375878</v>
      </c>
      <c r="H27" s="61"/>
      <c r="I27" s="37"/>
      <c r="J27" s="61">
        <f>J28</f>
        <v>412319.70999999996</v>
      </c>
      <c r="K27" s="61"/>
      <c r="L27" s="38">
        <f t="shared" si="0"/>
        <v>109.6950898961897</v>
      </c>
    </row>
    <row r="28" spans="1:12" ht="25.5" customHeight="1" x14ac:dyDescent="0.25">
      <c r="A28" s="62" t="s">
        <v>17</v>
      </c>
      <c r="B28" s="62"/>
      <c r="C28" s="62" t="s">
        <v>18</v>
      </c>
      <c r="D28" s="62"/>
      <c r="E28" s="62"/>
      <c r="F28" s="62"/>
      <c r="G28" s="62">
        <f>G29+G30+G31+G32</f>
        <v>375878</v>
      </c>
      <c r="H28" s="62"/>
      <c r="I28" s="35"/>
      <c r="J28" s="61">
        <f>J29+J30+J31+J32</f>
        <v>412319.70999999996</v>
      </c>
      <c r="K28" s="61"/>
      <c r="L28" s="38">
        <f>J28/G28*100</f>
        <v>109.6950898961897</v>
      </c>
    </row>
    <row r="29" spans="1:12" ht="25.5" customHeight="1" x14ac:dyDescent="0.25">
      <c r="A29" s="62" t="s">
        <v>19</v>
      </c>
      <c r="B29" s="62"/>
      <c r="C29" s="62" t="s">
        <v>20</v>
      </c>
      <c r="D29" s="62"/>
      <c r="E29" s="62"/>
      <c r="F29" s="62"/>
      <c r="G29" s="62">
        <v>196591</v>
      </c>
      <c r="H29" s="62"/>
      <c r="I29" s="35"/>
      <c r="J29" s="62">
        <v>209160.85</v>
      </c>
      <c r="K29" s="62"/>
      <c r="L29" s="38">
        <f t="shared" ref="L29:L30" si="2">J29/G29*100</f>
        <v>106.39390918200731</v>
      </c>
    </row>
    <row r="30" spans="1:12" ht="25.5" customHeight="1" x14ac:dyDescent="0.25">
      <c r="A30" s="62" t="s">
        <v>21</v>
      </c>
      <c r="B30" s="62"/>
      <c r="C30" s="62" t="s">
        <v>22</v>
      </c>
      <c r="D30" s="62"/>
      <c r="E30" s="62"/>
      <c r="F30" s="62"/>
      <c r="G30" s="62">
        <v>885</v>
      </c>
      <c r="H30" s="62"/>
      <c r="I30" s="35"/>
      <c r="J30" s="62">
        <v>1223.8399999999999</v>
      </c>
      <c r="K30" s="62"/>
      <c r="L30" s="38">
        <f t="shared" si="2"/>
        <v>138.28700564971749</v>
      </c>
    </row>
    <row r="31" spans="1:12" ht="25.5" customHeight="1" x14ac:dyDescent="0.25">
      <c r="A31" s="62" t="s">
        <v>23</v>
      </c>
      <c r="B31" s="62"/>
      <c r="C31" s="62" t="s">
        <v>24</v>
      </c>
      <c r="D31" s="62"/>
      <c r="E31" s="62"/>
      <c r="F31" s="62"/>
      <c r="G31" s="62">
        <v>198538</v>
      </c>
      <c r="H31" s="62"/>
      <c r="I31" s="35"/>
      <c r="J31" s="62">
        <v>222848.3</v>
      </c>
      <c r="K31" s="62"/>
      <c r="L31" s="38">
        <f>J31/G31*100</f>
        <v>112.24465845329357</v>
      </c>
    </row>
    <row r="32" spans="1:12" ht="25.5" customHeight="1" x14ac:dyDescent="0.25">
      <c r="A32" s="62" t="s">
        <v>25</v>
      </c>
      <c r="B32" s="62"/>
      <c r="C32" s="62" t="s">
        <v>26</v>
      </c>
      <c r="D32" s="62"/>
      <c r="E32" s="62"/>
      <c r="F32" s="62"/>
      <c r="G32" s="62">
        <v>-20136</v>
      </c>
      <c r="H32" s="62"/>
      <c r="I32" s="35"/>
      <c r="J32" s="62">
        <v>-20913.28</v>
      </c>
      <c r="K32" s="62"/>
      <c r="L32" s="38">
        <f t="shared" ref="L32" si="3">J32/G32*100</f>
        <v>103.860150973381</v>
      </c>
    </row>
    <row r="33" spans="1:12" ht="25.5" customHeight="1" x14ac:dyDescent="0.25">
      <c r="A33" s="61" t="s">
        <v>27</v>
      </c>
      <c r="B33" s="61"/>
      <c r="C33" s="61" t="s">
        <v>28</v>
      </c>
      <c r="D33" s="61"/>
      <c r="E33" s="61"/>
      <c r="F33" s="61"/>
      <c r="G33" s="61">
        <f>G34</f>
        <v>905700</v>
      </c>
      <c r="H33" s="61"/>
      <c r="I33" s="37"/>
      <c r="J33" s="61">
        <f>J34</f>
        <v>539647</v>
      </c>
      <c r="K33" s="61"/>
      <c r="L33" s="38">
        <f t="shared" ref="L33:L39" si="4">J33/G33*100</f>
        <v>59.583416142210446</v>
      </c>
    </row>
    <row r="34" spans="1:12" ht="25.5" customHeight="1" x14ac:dyDescent="0.25">
      <c r="A34" s="62" t="s">
        <v>29</v>
      </c>
      <c r="B34" s="62"/>
      <c r="C34" s="62" t="s">
        <v>30</v>
      </c>
      <c r="D34" s="62"/>
      <c r="E34" s="62"/>
      <c r="F34" s="62"/>
      <c r="G34" s="62">
        <v>905700</v>
      </c>
      <c r="H34" s="62"/>
      <c r="I34" s="35"/>
      <c r="J34" s="62">
        <v>539647</v>
      </c>
      <c r="K34" s="62"/>
      <c r="L34" s="38">
        <f t="shared" si="4"/>
        <v>59.583416142210446</v>
      </c>
    </row>
    <row r="35" spans="1:12" ht="25.5" customHeight="1" x14ac:dyDescent="0.25">
      <c r="A35" s="61" t="s">
        <v>31</v>
      </c>
      <c r="B35" s="61"/>
      <c r="C35" s="61" t="s">
        <v>32</v>
      </c>
      <c r="D35" s="61"/>
      <c r="E35" s="61"/>
      <c r="F35" s="61"/>
      <c r="G35" s="61">
        <f>G36+G37</f>
        <v>1540400</v>
      </c>
      <c r="H35" s="61"/>
      <c r="I35" s="37"/>
      <c r="J35" s="61">
        <f>J36+J37</f>
        <v>1445352.2</v>
      </c>
      <c r="K35" s="61"/>
      <c r="L35" s="38">
        <f t="shared" si="4"/>
        <v>93.8296676188003</v>
      </c>
    </row>
    <row r="36" spans="1:12" ht="25.5" customHeight="1" x14ac:dyDescent="0.25">
      <c r="A36" s="62" t="s">
        <v>33</v>
      </c>
      <c r="B36" s="62"/>
      <c r="C36" s="62" t="s">
        <v>34</v>
      </c>
      <c r="D36" s="62"/>
      <c r="E36" s="62"/>
      <c r="F36" s="62"/>
      <c r="G36" s="62">
        <v>18700</v>
      </c>
      <c r="H36" s="62"/>
      <c r="I36" s="35"/>
      <c r="J36" s="62">
        <v>23855.68</v>
      </c>
      <c r="K36" s="62"/>
      <c r="L36" s="38">
        <f t="shared" si="4"/>
        <v>127.57048128342245</v>
      </c>
    </row>
    <row r="37" spans="1:12" ht="25.5" customHeight="1" x14ac:dyDescent="0.25">
      <c r="A37" s="62" t="s">
        <v>35</v>
      </c>
      <c r="B37" s="62"/>
      <c r="C37" s="62" t="s">
        <v>36</v>
      </c>
      <c r="D37" s="62"/>
      <c r="E37" s="62"/>
      <c r="F37" s="62"/>
      <c r="G37" s="62">
        <f>G38+G39</f>
        <v>1521700</v>
      </c>
      <c r="H37" s="62"/>
      <c r="I37" s="35"/>
      <c r="J37" s="62">
        <f>J38+J39</f>
        <v>1421496.52</v>
      </c>
      <c r="K37" s="62"/>
      <c r="L37" s="38">
        <f t="shared" si="4"/>
        <v>93.415030557928631</v>
      </c>
    </row>
    <row r="38" spans="1:12" ht="25.5" customHeight="1" x14ac:dyDescent="0.25">
      <c r="A38" s="62" t="s">
        <v>37</v>
      </c>
      <c r="B38" s="62"/>
      <c r="C38" s="62" t="s">
        <v>38</v>
      </c>
      <c r="D38" s="62"/>
      <c r="E38" s="62"/>
      <c r="F38" s="62"/>
      <c r="G38" s="62">
        <v>853600</v>
      </c>
      <c r="H38" s="62"/>
      <c r="I38" s="35"/>
      <c r="J38" s="62">
        <v>681585</v>
      </c>
      <c r="K38" s="62"/>
      <c r="L38" s="38">
        <f t="shared" si="4"/>
        <v>79.848289597000928</v>
      </c>
    </row>
    <row r="39" spans="1:12" ht="25.5" customHeight="1" x14ac:dyDescent="0.25">
      <c r="A39" s="62" t="s">
        <v>39</v>
      </c>
      <c r="B39" s="62"/>
      <c r="C39" s="62" t="s">
        <v>40</v>
      </c>
      <c r="D39" s="62"/>
      <c r="E39" s="62"/>
      <c r="F39" s="62"/>
      <c r="G39" s="62">
        <v>668100</v>
      </c>
      <c r="H39" s="62"/>
      <c r="I39" s="35"/>
      <c r="J39" s="62">
        <v>739911.52</v>
      </c>
      <c r="K39" s="62"/>
      <c r="L39" s="38">
        <f t="shared" si="4"/>
        <v>110.74861847028887</v>
      </c>
    </row>
    <row r="40" spans="1:12" ht="25.5" customHeight="1" x14ac:dyDescent="0.25">
      <c r="A40" s="61" t="s">
        <v>41</v>
      </c>
      <c r="B40" s="61"/>
      <c r="C40" s="61" t="s">
        <v>42</v>
      </c>
      <c r="D40" s="61"/>
      <c r="E40" s="61"/>
      <c r="F40" s="61"/>
      <c r="G40" s="61"/>
      <c r="H40" s="61"/>
      <c r="I40" s="37"/>
      <c r="J40" s="62"/>
      <c r="K40" s="62"/>
      <c r="L40" s="38"/>
    </row>
    <row r="41" spans="1:12" ht="25.5" customHeight="1" x14ac:dyDescent="0.25">
      <c r="A41" s="67" t="s">
        <v>43</v>
      </c>
      <c r="B41" s="67"/>
      <c r="C41" s="67" t="s">
        <v>44</v>
      </c>
      <c r="D41" s="67"/>
      <c r="E41" s="67"/>
      <c r="F41" s="67"/>
      <c r="G41" s="67"/>
      <c r="H41" s="67"/>
      <c r="I41" s="45"/>
      <c r="J41" s="67"/>
      <c r="K41" s="67"/>
      <c r="L41" s="38"/>
    </row>
    <row r="42" spans="1:12" ht="25.5" customHeight="1" x14ac:dyDescent="0.25">
      <c r="A42" s="61" t="s">
        <v>45</v>
      </c>
      <c r="B42" s="61"/>
      <c r="C42" s="61" t="s">
        <v>46</v>
      </c>
      <c r="D42" s="61"/>
      <c r="E42" s="61"/>
      <c r="F42" s="61"/>
      <c r="G42" s="61"/>
      <c r="H42" s="61"/>
      <c r="I42" s="37"/>
      <c r="J42" s="61"/>
      <c r="K42" s="61"/>
      <c r="L42" s="38"/>
    </row>
    <row r="43" spans="1:12" ht="25.5" customHeight="1" x14ac:dyDescent="0.25">
      <c r="A43" s="62" t="s">
        <v>47</v>
      </c>
      <c r="B43" s="62"/>
      <c r="C43" s="62" t="s">
        <v>48</v>
      </c>
      <c r="D43" s="62"/>
      <c r="E43" s="62"/>
      <c r="F43" s="62"/>
      <c r="G43" s="62"/>
      <c r="H43" s="62"/>
      <c r="I43" s="35"/>
      <c r="J43" s="62"/>
      <c r="K43" s="62"/>
      <c r="L43" s="38"/>
    </row>
    <row r="44" spans="1:12" ht="25.5" customHeight="1" x14ac:dyDescent="0.25">
      <c r="A44" s="61" t="s">
        <v>49</v>
      </c>
      <c r="B44" s="61"/>
      <c r="C44" s="61" t="s">
        <v>50</v>
      </c>
      <c r="D44" s="61"/>
      <c r="E44" s="61"/>
      <c r="F44" s="61"/>
      <c r="G44" s="61">
        <f>G45+G46</f>
        <v>305577</v>
      </c>
      <c r="H44" s="61"/>
      <c r="I44" s="37"/>
      <c r="J44" s="61">
        <f>J45+J46</f>
        <v>307434.84000000003</v>
      </c>
      <c r="K44" s="61"/>
      <c r="L44" s="38">
        <f>J44/G44*100</f>
        <v>100.60797769465634</v>
      </c>
    </row>
    <row r="45" spans="1:12" ht="25.5" customHeight="1" x14ac:dyDescent="0.25">
      <c r="A45" s="62" t="s">
        <v>51</v>
      </c>
      <c r="B45" s="62"/>
      <c r="C45" s="62" t="s">
        <v>52</v>
      </c>
      <c r="D45" s="62"/>
      <c r="E45" s="62"/>
      <c r="F45" s="62"/>
      <c r="G45" s="62">
        <v>296233</v>
      </c>
      <c r="H45" s="62"/>
      <c r="I45" s="35"/>
      <c r="J45" s="62">
        <v>297432.84000000003</v>
      </c>
      <c r="K45" s="62"/>
      <c r="L45" s="38">
        <f>J45/G45*100</f>
        <v>100.40503252507318</v>
      </c>
    </row>
    <row r="46" spans="1:12" ht="25.5" customHeight="1" x14ac:dyDescent="0.25">
      <c r="A46" s="62" t="s">
        <v>53</v>
      </c>
      <c r="B46" s="62"/>
      <c r="C46" s="62" t="s">
        <v>54</v>
      </c>
      <c r="D46" s="62"/>
      <c r="E46" s="62"/>
      <c r="F46" s="62"/>
      <c r="G46" s="62">
        <v>9344</v>
      </c>
      <c r="H46" s="62"/>
      <c r="I46" s="35"/>
      <c r="J46" s="62">
        <v>10002</v>
      </c>
      <c r="K46" s="62"/>
      <c r="L46" s="38">
        <f>J46/G46*100</f>
        <v>107.04195205479452</v>
      </c>
    </row>
    <row r="47" spans="1:12" ht="25.5" customHeight="1" x14ac:dyDescent="0.25">
      <c r="A47" s="61" t="s">
        <v>55</v>
      </c>
      <c r="B47" s="61"/>
      <c r="C47" s="61" t="s">
        <v>56</v>
      </c>
      <c r="D47" s="61"/>
      <c r="E47" s="61"/>
      <c r="F47" s="61"/>
      <c r="G47" s="61">
        <f>G48</f>
        <v>4668.78</v>
      </c>
      <c r="H47" s="61"/>
      <c r="I47" s="37"/>
      <c r="J47" s="61">
        <f>J48</f>
        <v>4668.78</v>
      </c>
      <c r="K47" s="61"/>
      <c r="L47" s="38">
        <f t="shared" ref="L47:L50" si="5">J47/G47*100</f>
        <v>100</v>
      </c>
    </row>
    <row r="48" spans="1:12" ht="25.5" customHeight="1" x14ac:dyDescent="0.25">
      <c r="A48" s="62" t="s">
        <v>163</v>
      </c>
      <c r="B48" s="62"/>
      <c r="C48" s="62" t="s">
        <v>57</v>
      </c>
      <c r="D48" s="62"/>
      <c r="E48" s="62"/>
      <c r="F48" s="62"/>
      <c r="G48" s="62">
        <v>4668.78</v>
      </c>
      <c r="H48" s="62"/>
      <c r="I48" s="35"/>
      <c r="J48" s="68">
        <v>4668.78</v>
      </c>
      <c r="K48" s="68"/>
      <c r="L48" s="38">
        <f t="shared" si="5"/>
        <v>100</v>
      </c>
    </row>
    <row r="49" spans="1:12" ht="25.5" customHeight="1" x14ac:dyDescent="0.25">
      <c r="A49" s="61" t="s">
        <v>58</v>
      </c>
      <c r="B49" s="61"/>
      <c r="C49" s="61" t="s">
        <v>59</v>
      </c>
      <c r="D49" s="61"/>
      <c r="E49" s="61"/>
      <c r="F49" s="61"/>
      <c r="G49" s="61">
        <f>G50</f>
        <v>21000</v>
      </c>
      <c r="H49" s="61"/>
      <c r="I49" s="37"/>
      <c r="J49" s="61">
        <f>J50</f>
        <v>23469.64</v>
      </c>
      <c r="K49" s="61"/>
      <c r="L49" s="38">
        <f>J49/G49*100</f>
        <v>111.76019047619047</v>
      </c>
    </row>
    <row r="50" spans="1:12" ht="25.5" customHeight="1" x14ac:dyDescent="0.25">
      <c r="A50" s="62" t="s">
        <v>60</v>
      </c>
      <c r="B50" s="62"/>
      <c r="C50" s="62" t="s">
        <v>61</v>
      </c>
      <c r="D50" s="62"/>
      <c r="E50" s="62"/>
      <c r="F50" s="62"/>
      <c r="G50" s="62">
        <v>21000</v>
      </c>
      <c r="H50" s="62"/>
      <c r="I50" s="35"/>
      <c r="J50" s="62">
        <v>23469.64</v>
      </c>
      <c r="K50" s="62"/>
      <c r="L50" s="38">
        <f t="shared" si="5"/>
        <v>111.76019047619047</v>
      </c>
    </row>
    <row r="51" spans="1:12" ht="25.5" customHeight="1" x14ac:dyDescent="0.25">
      <c r="A51" s="61"/>
      <c r="B51" s="61"/>
      <c r="C51" s="62" t="s">
        <v>62</v>
      </c>
      <c r="D51" s="62"/>
      <c r="E51" s="62"/>
      <c r="F51" s="62"/>
      <c r="G51" s="62">
        <f>G22</f>
        <v>4690232.78</v>
      </c>
      <c r="H51" s="62"/>
      <c r="I51" s="35"/>
      <c r="J51" s="62"/>
      <c r="K51" s="62"/>
      <c r="L51" s="38">
        <f t="shared" ref="L51:L56" si="6">J51/G51*100</f>
        <v>0</v>
      </c>
    </row>
    <row r="52" spans="1:12" ht="25.5" customHeight="1" x14ac:dyDescent="0.25">
      <c r="A52" s="61" t="s">
        <v>63</v>
      </c>
      <c r="B52" s="61"/>
      <c r="C52" s="61" t="s">
        <v>64</v>
      </c>
      <c r="D52" s="61"/>
      <c r="E52" s="61"/>
      <c r="F52" s="61"/>
      <c r="G52" s="61">
        <f>G53+G69</f>
        <v>10068073.539999999</v>
      </c>
      <c r="H52" s="61"/>
      <c r="I52" s="37"/>
      <c r="J52" s="61">
        <f>J53+J69</f>
        <v>9793265.3900000006</v>
      </c>
      <c r="K52" s="61"/>
      <c r="L52" s="38">
        <f t="shared" si="6"/>
        <v>97.270499178336365</v>
      </c>
    </row>
    <row r="53" spans="1:12" ht="25.5" customHeight="1" x14ac:dyDescent="0.25">
      <c r="A53" s="62" t="s">
        <v>65</v>
      </c>
      <c r="B53" s="62"/>
      <c r="C53" s="62" t="s">
        <v>66</v>
      </c>
      <c r="D53" s="62"/>
      <c r="E53" s="62"/>
      <c r="F53" s="62"/>
      <c r="G53" s="61">
        <f>G56+G63+G66+G54</f>
        <v>9712073.5399999991</v>
      </c>
      <c r="H53" s="61"/>
      <c r="I53" s="37"/>
      <c r="J53" s="61">
        <f>J54+J63+J66+J56</f>
        <v>9437265.3900000006</v>
      </c>
      <c r="K53" s="61"/>
      <c r="L53" s="38">
        <f t="shared" si="6"/>
        <v>97.170448217178574</v>
      </c>
    </row>
    <row r="54" spans="1:12" ht="25.5" customHeight="1" x14ac:dyDescent="0.25">
      <c r="A54" s="61" t="s">
        <v>67</v>
      </c>
      <c r="B54" s="61"/>
      <c r="C54" s="61" t="s">
        <v>68</v>
      </c>
      <c r="D54" s="61"/>
      <c r="E54" s="61"/>
      <c r="F54" s="61"/>
      <c r="G54" s="61">
        <f>G55</f>
        <v>542000</v>
      </c>
      <c r="H54" s="61"/>
      <c r="I54" s="37"/>
      <c r="J54" s="61">
        <f>J55</f>
        <v>451667</v>
      </c>
      <c r="K54" s="61"/>
      <c r="L54" s="38">
        <f t="shared" si="6"/>
        <v>83.333394833948333</v>
      </c>
    </row>
    <row r="55" spans="1:12" ht="25.5" customHeight="1" x14ac:dyDescent="0.25">
      <c r="A55" s="62" t="s">
        <v>69</v>
      </c>
      <c r="B55" s="62"/>
      <c r="C55" s="62" t="s">
        <v>70</v>
      </c>
      <c r="D55" s="62"/>
      <c r="E55" s="62"/>
      <c r="F55" s="62"/>
      <c r="G55" s="62">
        <v>542000</v>
      </c>
      <c r="H55" s="62"/>
      <c r="I55" s="35"/>
      <c r="J55" s="62">
        <v>451667</v>
      </c>
      <c r="K55" s="62"/>
      <c r="L55" s="38">
        <f t="shared" si="6"/>
        <v>83.333394833948333</v>
      </c>
    </row>
    <row r="56" spans="1:12" ht="25.5" customHeight="1" x14ac:dyDescent="0.25">
      <c r="A56" s="61" t="s">
        <v>71</v>
      </c>
      <c r="B56" s="61"/>
      <c r="C56" s="61" t="s">
        <v>72</v>
      </c>
      <c r="D56" s="61"/>
      <c r="E56" s="61"/>
      <c r="F56" s="61"/>
      <c r="G56" s="61">
        <f>G57+G59+G61</f>
        <v>7773118.2000000002</v>
      </c>
      <c r="H56" s="61"/>
      <c r="I56" s="37"/>
      <c r="J56" s="61">
        <f>J57+J59+J62</f>
        <v>7773118.2000000002</v>
      </c>
      <c r="K56" s="61"/>
      <c r="L56" s="38">
        <f t="shared" si="6"/>
        <v>100</v>
      </c>
    </row>
    <row r="57" spans="1:12" ht="25.5" customHeight="1" x14ac:dyDescent="0.25">
      <c r="A57" s="62" t="s">
        <v>73</v>
      </c>
      <c r="B57" s="62"/>
      <c r="C57" s="62" t="s">
        <v>74</v>
      </c>
      <c r="D57" s="62"/>
      <c r="E57" s="62"/>
      <c r="F57" s="62"/>
      <c r="G57" s="62">
        <f>G58</f>
        <v>0</v>
      </c>
      <c r="H57" s="62"/>
      <c r="I57" s="35"/>
      <c r="J57" s="62"/>
      <c r="K57" s="62"/>
      <c r="L57" s="38"/>
    </row>
    <row r="58" spans="1:12" ht="25.5" customHeight="1" x14ac:dyDescent="0.25">
      <c r="A58" s="62" t="s">
        <v>75</v>
      </c>
      <c r="B58" s="62"/>
      <c r="C58" s="62" t="s">
        <v>76</v>
      </c>
      <c r="D58" s="62"/>
      <c r="E58" s="62"/>
      <c r="F58" s="62"/>
      <c r="G58" s="62"/>
      <c r="H58" s="62"/>
      <c r="I58" s="35"/>
      <c r="J58" s="62"/>
      <c r="K58" s="62"/>
      <c r="L58" s="38"/>
    </row>
    <row r="59" spans="1:12" ht="25.5" customHeight="1" x14ac:dyDescent="0.25">
      <c r="A59" s="62" t="s">
        <v>77</v>
      </c>
      <c r="B59" s="62"/>
      <c r="C59" s="62" t="s">
        <v>78</v>
      </c>
      <c r="D59" s="62"/>
      <c r="E59" s="62"/>
      <c r="F59" s="62"/>
      <c r="G59" s="62">
        <f>G60</f>
        <v>0</v>
      </c>
      <c r="H59" s="62"/>
      <c r="I59" s="35"/>
      <c r="J59" s="62"/>
      <c r="K59" s="62"/>
      <c r="L59" s="38"/>
    </row>
    <row r="60" spans="1:12" ht="25.5" customHeight="1" x14ac:dyDescent="0.25">
      <c r="A60" s="62" t="s">
        <v>79</v>
      </c>
      <c r="B60" s="62"/>
      <c r="C60" s="62" t="s">
        <v>78</v>
      </c>
      <c r="D60" s="62"/>
      <c r="E60" s="62"/>
      <c r="F60" s="62"/>
      <c r="G60" s="62"/>
      <c r="H60" s="62"/>
      <c r="I60" s="35"/>
      <c r="J60" s="62"/>
      <c r="K60" s="62"/>
      <c r="L60" s="38"/>
    </row>
    <row r="61" spans="1:12" ht="25.5" customHeight="1" x14ac:dyDescent="0.25">
      <c r="A61" s="62" t="s">
        <v>80</v>
      </c>
      <c r="B61" s="62"/>
      <c r="C61" s="62" t="s">
        <v>81</v>
      </c>
      <c r="D61" s="62"/>
      <c r="E61" s="62"/>
      <c r="F61" s="62"/>
      <c r="G61" s="62">
        <f>G62</f>
        <v>7773118.2000000002</v>
      </c>
      <c r="H61" s="62"/>
      <c r="I61" s="35"/>
      <c r="J61" s="62">
        <f>J62</f>
        <v>7773118.2000000002</v>
      </c>
      <c r="K61" s="62"/>
      <c r="L61" s="38">
        <f t="shared" ref="L61:L66" si="7">J61/G61*100</f>
        <v>100</v>
      </c>
    </row>
    <row r="62" spans="1:12" ht="25.5" customHeight="1" x14ac:dyDescent="0.25">
      <c r="A62" s="62" t="s">
        <v>82</v>
      </c>
      <c r="B62" s="62"/>
      <c r="C62" s="62" t="s">
        <v>81</v>
      </c>
      <c r="D62" s="62"/>
      <c r="E62" s="62"/>
      <c r="F62" s="62"/>
      <c r="G62" s="62">
        <v>7773118.2000000002</v>
      </c>
      <c r="H62" s="62"/>
      <c r="I62" s="35"/>
      <c r="J62" s="62">
        <v>7773118.2000000002</v>
      </c>
      <c r="K62" s="62"/>
      <c r="L62" s="36">
        <f t="shared" si="7"/>
        <v>100</v>
      </c>
    </row>
    <row r="63" spans="1:12" ht="25.5" customHeight="1" x14ac:dyDescent="0.25">
      <c r="A63" s="61" t="s">
        <v>83</v>
      </c>
      <c r="B63" s="61"/>
      <c r="C63" s="61" t="s">
        <v>84</v>
      </c>
      <c r="D63" s="61"/>
      <c r="E63" s="61"/>
      <c r="F63" s="61"/>
      <c r="G63" s="61">
        <f>G64+G65</f>
        <v>107500</v>
      </c>
      <c r="H63" s="61"/>
      <c r="I63" s="37"/>
      <c r="J63" s="61">
        <f>J64+J65</f>
        <v>107500</v>
      </c>
      <c r="K63" s="61"/>
      <c r="L63" s="38">
        <f t="shared" si="7"/>
        <v>100</v>
      </c>
    </row>
    <row r="64" spans="1:12" ht="25.5" customHeight="1" x14ac:dyDescent="0.25">
      <c r="A64" s="62" t="s">
        <v>85</v>
      </c>
      <c r="B64" s="62"/>
      <c r="C64" s="62" t="s">
        <v>86</v>
      </c>
      <c r="D64" s="62"/>
      <c r="E64" s="62"/>
      <c r="F64" s="62"/>
      <c r="G64" s="62">
        <v>1400</v>
      </c>
      <c r="H64" s="62"/>
      <c r="I64" s="35"/>
      <c r="J64" s="62">
        <v>1400</v>
      </c>
      <c r="K64" s="62"/>
      <c r="L64" s="38">
        <f t="shared" si="7"/>
        <v>100</v>
      </c>
    </row>
    <row r="65" spans="1:12" ht="25.5" customHeight="1" x14ac:dyDescent="0.25">
      <c r="A65" s="62" t="s">
        <v>87</v>
      </c>
      <c r="B65" s="62"/>
      <c r="C65" s="62" t="s">
        <v>88</v>
      </c>
      <c r="D65" s="62"/>
      <c r="E65" s="62"/>
      <c r="F65" s="62"/>
      <c r="G65" s="62">
        <v>106100</v>
      </c>
      <c r="H65" s="62"/>
      <c r="I65" s="35"/>
      <c r="J65" s="62">
        <v>106100</v>
      </c>
      <c r="K65" s="62"/>
      <c r="L65" s="38">
        <f t="shared" si="7"/>
        <v>100</v>
      </c>
    </row>
    <row r="66" spans="1:12" ht="25.5" customHeight="1" x14ac:dyDescent="0.25">
      <c r="A66" s="61" t="s">
        <v>89</v>
      </c>
      <c r="B66" s="61"/>
      <c r="C66" s="61" t="s">
        <v>90</v>
      </c>
      <c r="D66" s="61"/>
      <c r="E66" s="61"/>
      <c r="F66" s="61"/>
      <c r="G66" s="61">
        <f>G67+G68</f>
        <v>1289455.3399999999</v>
      </c>
      <c r="H66" s="61"/>
      <c r="I66" s="37"/>
      <c r="J66" s="61">
        <f>J67+J68</f>
        <v>1104980.19</v>
      </c>
      <c r="K66" s="61"/>
      <c r="L66" s="38">
        <f t="shared" si="7"/>
        <v>85.693560352388786</v>
      </c>
    </row>
    <row r="67" spans="1:12" ht="39" customHeight="1" x14ac:dyDescent="0.25">
      <c r="A67" s="62" t="s">
        <v>169</v>
      </c>
      <c r="B67" s="62"/>
      <c r="C67" s="62" t="s">
        <v>168</v>
      </c>
      <c r="D67" s="62"/>
      <c r="E67" s="62"/>
      <c r="F67" s="62"/>
      <c r="G67" s="62">
        <v>56818.19</v>
      </c>
      <c r="H67" s="62"/>
      <c r="I67" s="35"/>
      <c r="J67" s="62">
        <v>56818.19</v>
      </c>
      <c r="K67" s="62"/>
      <c r="L67" s="38">
        <f t="shared" ref="L67" si="8">J67/G67*100</f>
        <v>100</v>
      </c>
    </row>
    <row r="68" spans="1:12" ht="25.5" customHeight="1" x14ac:dyDescent="0.25">
      <c r="A68" s="62" t="s">
        <v>91</v>
      </c>
      <c r="B68" s="62"/>
      <c r="C68" s="62" t="s">
        <v>92</v>
      </c>
      <c r="D68" s="62"/>
      <c r="E68" s="62"/>
      <c r="F68" s="62"/>
      <c r="G68" s="62">
        <v>1232637.1499999999</v>
      </c>
      <c r="H68" s="62"/>
      <c r="I68" s="35"/>
      <c r="J68" s="62">
        <v>1048162</v>
      </c>
      <c r="K68" s="62"/>
      <c r="L68" s="38">
        <f>J68/G68*100</f>
        <v>85.034107563608657</v>
      </c>
    </row>
    <row r="69" spans="1:12" ht="25.5" customHeight="1" x14ac:dyDescent="0.25">
      <c r="A69" s="61" t="s">
        <v>93</v>
      </c>
      <c r="B69" s="61"/>
      <c r="C69" s="61" t="s">
        <v>94</v>
      </c>
      <c r="D69" s="61"/>
      <c r="E69" s="61"/>
      <c r="F69" s="61"/>
      <c r="G69" s="61">
        <f>G71</f>
        <v>356000</v>
      </c>
      <c r="H69" s="61"/>
      <c r="I69" s="37"/>
      <c r="J69" s="61">
        <f xml:space="preserve"> J71+J70</f>
        <v>356000</v>
      </c>
      <c r="K69" s="61"/>
      <c r="L69" s="38">
        <f>J69/G69*100</f>
        <v>100</v>
      </c>
    </row>
    <row r="70" spans="1:12" ht="25.5" customHeight="1" x14ac:dyDescent="0.25">
      <c r="A70" s="62" t="s">
        <v>95</v>
      </c>
      <c r="B70" s="62"/>
      <c r="C70" s="62" t="s">
        <v>96</v>
      </c>
      <c r="D70" s="62"/>
      <c r="E70" s="62"/>
      <c r="F70" s="62"/>
      <c r="G70" s="62">
        <v>0</v>
      </c>
      <c r="H70" s="62"/>
      <c r="I70" s="35"/>
      <c r="J70" s="62">
        <v>0</v>
      </c>
      <c r="K70" s="62"/>
      <c r="L70" s="38"/>
    </row>
    <row r="71" spans="1:12" ht="25.5" customHeight="1" x14ac:dyDescent="0.25">
      <c r="A71" s="62" t="s">
        <v>97</v>
      </c>
      <c r="B71" s="62"/>
      <c r="C71" s="62" t="s">
        <v>98</v>
      </c>
      <c r="D71" s="62"/>
      <c r="E71" s="62"/>
      <c r="F71" s="62"/>
      <c r="G71" s="62">
        <v>356000</v>
      </c>
      <c r="H71" s="62"/>
      <c r="I71" s="35"/>
      <c r="J71" s="62">
        <v>356000</v>
      </c>
      <c r="K71" s="62"/>
      <c r="L71" s="38">
        <f>J71/G71*100</f>
        <v>100</v>
      </c>
    </row>
    <row r="72" spans="1:12" ht="25.5" customHeight="1" x14ac:dyDescent="0.25">
      <c r="A72" s="61" t="s">
        <v>99</v>
      </c>
      <c r="B72" s="61"/>
      <c r="C72" s="61" t="s">
        <v>100</v>
      </c>
      <c r="D72" s="61"/>
      <c r="E72" s="61"/>
      <c r="F72" s="61"/>
      <c r="G72" s="61">
        <v>0</v>
      </c>
      <c r="H72" s="61"/>
      <c r="I72" s="61"/>
      <c r="J72" s="61">
        <v>0</v>
      </c>
      <c r="K72" s="61"/>
      <c r="L72" s="38"/>
    </row>
    <row r="73" spans="1:12" ht="25.5" customHeight="1" x14ac:dyDescent="0.25">
      <c r="A73" s="62" t="s">
        <v>101</v>
      </c>
      <c r="B73" s="62"/>
      <c r="C73" s="62" t="s">
        <v>102</v>
      </c>
      <c r="D73" s="62"/>
      <c r="E73" s="62"/>
      <c r="F73" s="62"/>
      <c r="G73" s="62"/>
      <c r="H73" s="62"/>
      <c r="I73" s="35"/>
      <c r="J73" s="62"/>
      <c r="K73" s="62"/>
      <c r="L73" s="38"/>
    </row>
    <row r="74" spans="1:12" ht="25.5" customHeight="1" x14ac:dyDescent="0.25">
      <c r="A74" s="61"/>
      <c r="B74" s="61"/>
      <c r="C74" s="61" t="s">
        <v>103</v>
      </c>
      <c r="D74" s="61"/>
      <c r="E74" s="61"/>
      <c r="F74" s="61"/>
      <c r="G74" s="61">
        <f>G52+G22</f>
        <v>14758306.32</v>
      </c>
      <c r="H74" s="61"/>
      <c r="I74" s="37"/>
      <c r="J74" s="61">
        <f>J52+J22</f>
        <v>14079125.57</v>
      </c>
      <c r="K74" s="61"/>
      <c r="L74" s="38">
        <f>J74/G74*100</f>
        <v>95.397976330931726</v>
      </c>
    </row>
    <row r="75" spans="1:12" ht="25.5" customHeight="1" x14ac:dyDescent="0.25">
      <c r="A75" s="62" t="s">
        <v>104</v>
      </c>
      <c r="B75" s="62"/>
      <c r="C75" s="62"/>
      <c r="D75" s="62"/>
      <c r="E75" s="62"/>
      <c r="F75" s="62"/>
      <c r="G75" s="62"/>
      <c r="H75" s="62"/>
      <c r="I75" s="62"/>
      <c r="J75" s="62"/>
      <c r="K75" s="62"/>
      <c r="L75" s="62"/>
    </row>
    <row r="76" spans="1:12" s="19" customFormat="1" ht="25.5" customHeight="1" x14ac:dyDescent="0.25">
      <c r="A76" s="46" t="s">
        <v>171</v>
      </c>
      <c r="B76" s="61" t="s">
        <v>170</v>
      </c>
      <c r="C76" s="61"/>
      <c r="D76" s="61"/>
      <c r="E76" s="61">
        <f>E77+E80+E88+E90+E89</f>
        <v>3099853.83</v>
      </c>
      <c r="F76" s="61"/>
      <c r="G76" s="61"/>
      <c r="H76" s="61">
        <f>H77+H80+H88+H90+H89</f>
        <v>2989513.4899999998</v>
      </c>
      <c r="I76" s="61"/>
      <c r="J76" s="61"/>
      <c r="K76" s="66">
        <f>H76/E76*100</f>
        <v>96.440466355795877</v>
      </c>
      <c r="L76" s="66"/>
    </row>
    <row r="77" spans="1:12" s="19" customFormat="1" ht="62.25" customHeight="1" x14ac:dyDescent="0.25">
      <c r="A77" s="46" t="s">
        <v>173</v>
      </c>
      <c r="B77" s="61" t="s">
        <v>172</v>
      </c>
      <c r="C77" s="61"/>
      <c r="D77" s="61"/>
      <c r="E77" s="61">
        <f>E78+E79</f>
        <v>878850</v>
      </c>
      <c r="F77" s="61"/>
      <c r="G77" s="61"/>
      <c r="H77" s="61">
        <f>H78+H79</f>
        <v>863062.96</v>
      </c>
      <c r="I77" s="61"/>
      <c r="J77" s="61"/>
      <c r="K77" s="66">
        <f t="shared" ref="K77:K79" si="9">H77/E77*100</f>
        <v>98.203670706036291</v>
      </c>
      <c r="L77" s="66"/>
    </row>
    <row r="78" spans="1:12" ht="48.75" customHeight="1" x14ac:dyDescent="0.25">
      <c r="A78" s="41" t="s">
        <v>173</v>
      </c>
      <c r="B78" s="62" t="s">
        <v>177</v>
      </c>
      <c r="C78" s="62"/>
      <c r="D78" s="62"/>
      <c r="E78" s="62">
        <v>675000</v>
      </c>
      <c r="F78" s="62"/>
      <c r="G78" s="62"/>
      <c r="H78" s="62">
        <v>660428.49</v>
      </c>
      <c r="I78" s="62"/>
      <c r="J78" s="62"/>
      <c r="K78" s="66">
        <f t="shared" si="9"/>
        <v>97.841257777777784</v>
      </c>
      <c r="L78" s="66"/>
    </row>
    <row r="79" spans="1:12" ht="75" customHeight="1" x14ac:dyDescent="0.25">
      <c r="A79" s="41" t="s">
        <v>173</v>
      </c>
      <c r="B79" s="62" t="s">
        <v>178</v>
      </c>
      <c r="C79" s="62"/>
      <c r="D79" s="62"/>
      <c r="E79" s="62">
        <v>203850</v>
      </c>
      <c r="F79" s="62"/>
      <c r="G79" s="62"/>
      <c r="H79" s="62">
        <v>202634.47</v>
      </c>
      <c r="I79" s="62"/>
      <c r="J79" s="62"/>
      <c r="K79" s="66">
        <f t="shared" si="9"/>
        <v>99.403713514839339</v>
      </c>
      <c r="L79" s="66"/>
    </row>
    <row r="80" spans="1:12" s="19" customFormat="1" ht="51.75" customHeight="1" x14ac:dyDescent="0.25">
      <c r="A80" s="46" t="s">
        <v>175</v>
      </c>
      <c r="B80" s="61" t="s">
        <v>174</v>
      </c>
      <c r="C80" s="61"/>
      <c r="D80" s="61"/>
      <c r="E80" s="61">
        <f>E81+E87</f>
        <v>1237545</v>
      </c>
      <c r="F80" s="61"/>
      <c r="G80" s="61"/>
      <c r="H80" s="61">
        <f>H81+H87</f>
        <v>1212072.9499999997</v>
      </c>
      <c r="I80" s="61"/>
      <c r="J80" s="61"/>
      <c r="K80" s="66">
        <f t="shared" ref="K80:K86" si="10">H80/E80*100</f>
        <v>97.941727371529893</v>
      </c>
      <c r="L80" s="66"/>
    </row>
    <row r="81" spans="1:12" ht="48.75" customHeight="1" x14ac:dyDescent="0.25">
      <c r="A81" s="41" t="s">
        <v>175</v>
      </c>
      <c r="B81" s="62" t="s">
        <v>176</v>
      </c>
      <c r="C81" s="62"/>
      <c r="D81" s="62"/>
      <c r="E81" s="62">
        <f>E82+E83+E84+E85+E86</f>
        <v>1236145</v>
      </c>
      <c r="F81" s="62"/>
      <c r="G81" s="62"/>
      <c r="H81" s="62">
        <f>H82+H83+H84+H85+H86</f>
        <v>1210672.9499999997</v>
      </c>
      <c r="I81" s="62"/>
      <c r="J81" s="62"/>
      <c r="K81" s="66">
        <f t="shared" si="10"/>
        <v>97.939396268237118</v>
      </c>
      <c r="L81" s="66"/>
    </row>
    <row r="82" spans="1:12" ht="47.25" customHeight="1" x14ac:dyDescent="0.25">
      <c r="A82" s="41" t="s">
        <v>175</v>
      </c>
      <c r="B82" s="62" t="s">
        <v>177</v>
      </c>
      <c r="C82" s="62"/>
      <c r="D82" s="62"/>
      <c r="E82" s="62">
        <v>885000</v>
      </c>
      <c r="F82" s="62"/>
      <c r="G82" s="62"/>
      <c r="H82" s="62">
        <v>884478.62</v>
      </c>
      <c r="I82" s="62"/>
      <c r="J82" s="62"/>
      <c r="K82" s="66">
        <f t="shared" si="10"/>
        <v>99.94108700564972</v>
      </c>
      <c r="L82" s="66"/>
    </row>
    <row r="83" spans="1:12" ht="38.25" customHeight="1" x14ac:dyDescent="0.25">
      <c r="A83" s="41" t="s">
        <v>175</v>
      </c>
      <c r="B83" s="62" t="s">
        <v>178</v>
      </c>
      <c r="C83" s="62"/>
      <c r="D83" s="62"/>
      <c r="E83" s="62">
        <v>267270</v>
      </c>
      <c r="F83" s="62"/>
      <c r="G83" s="62"/>
      <c r="H83" s="62">
        <v>263895.32</v>
      </c>
      <c r="I83" s="62"/>
      <c r="J83" s="62"/>
      <c r="K83" s="66">
        <f t="shared" si="10"/>
        <v>98.737351741684449</v>
      </c>
      <c r="L83" s="66"/>
    </row>
    <row r="84" spans="1:12" ht="25.5" customHeight="1" x14ac:dyDescent="0.25">
      <c r="A84" s="41" t="s">
        <v>175</v>
      </c>
      <c r="B84" s="62" t="s">
        <v>179</v>
      </c>
      <c r="C84" s="62"/>
      <c r="D84" s="62"/>
      <c r="E84" s="62">
        <v>67839</v>
      </c>
      <c r="F84" s="62"/>
      <c r="G84" s="62"/>
      <c r="H84" s="62">
        <v>49722.13</v>
      </c>
      <c r="I84" s="62"/>
      <c r="J84" s="62"/>
      <c r="K84" s="66">
        <f t="shared" si="10"/>
        <v>73.29431447987146</v>
      </c>
      <c r="L84" s="66"/>
    </row>
    <row r="85" spans="1:12" ht="25.5" customHeight="1" x14ac:dyDescent="0.25">
      <c r="A85" s="41" t="s">
        <v>175</v>
      </c>
      <c r="B85" s="62" t="s">
        <v>180</v>
      </c>
      <c r="C85" s="62"/>
      <c r="D85" s="62"/>
      <c r="E85" s="62">
        <v>8000</v>
      </c>
      <c r="F85" s="62"/>
      <c r="G85" s="62"/>
      <c r="H85" s="62">
        <v>7520.88</v>
      </c>
      <c r="I85" s="62"/>
      <c r="J85" s="62"/>
      <c r="K85" s="66">
        <f t="shared" si="10"/>
        <v>94.010999999999996</v>
      </c>
      <c r="L85" s="66"/>
    </row>
    <row r="86" spans="1:12" ht="25.5" customHeight="1" x14ac:dyDescent="0.25">
      <c r="A86" s="41" t="s">
        <v>175</v>
      </c>
      <c r="B86" s="62" t="s">
        <v>181</v>
      </c>
      <c r="C86" s="62"/>
      <c r="D86" s="62"/>
      <c r="E86" s="62">
        <v>8036</v>
      </c>
      <c r="F86" s="62"/>
      <c r="G86" s="62"/>
      <c r="H86" s="62">
        <v>5056</v>
      </c>
      <c r="I86" s="62"/>
      <c r="J86" s="62"/>
      <c r="K86" s="66">
        <f t="shared" si="10"/>
        <v>62.916874066699847</v>
      </c>
      <c r="L86" s="66"/>
    </row>
    <row r="87" spans="1:12" ht="25.5" customHeight="1" x14ac:dyDescent="0.25">
      <c r="A87" s="41" t="s">
        <v>175</v>
      </c>
      <c r="B87" s="62" t="s">
        <v>182</v>
      </c>
      <c r="C87" s="62"/>
      <c r="D87" s="62"/>
      <c r="E87" s="62">
        <v>1400</v>
      </c>
      <c r="F87" s="62"/>
      <c r="G87" s="62"/>
      <c r="H87" s="62">
        <v>1400</v>
      </c>
      <c r="I87" s="62"/>
      <c r="J87" s="62"/>
      <c r="K87" s="66">
        <f t="shared" ref="K87:K91" si="11">H87/E87*100</f>
        <v>100</v>
      </c>
      <c r="L87" s="66"/>
    </row>
    <row r="88" spans="1:12" s="19" customFormat="1" ht="25.5" customHeight="1" x14ac:dyDescent="0.25">
      <c r="A88" s="46" t="s">
        <v>183</v>
      </c>
      <c r="B88" s="61" t="s">
        <v>184</v>
      </c>
      <c r="C88" s="61"/>
      <c r="D88" s="61"/>
      <c r="E88" s="61">
        <v>32200</v>
      </c>
      <c r="F88" s="61"/>
      <c r="G88" s="61"/>
      <c r="H88" s="61">
        <v>32200</v>
      </c>
      <c r="I88" s="61"/>
      <c r="J88" s="61"/>
      <c r="K88" s="66">
        <f t="shared" si="11"/>
        <v>100</v>
      </c>
      <c r="L88" s="66"/>
    </row>
    <row r="89" spans="1:12" s="19" customFormat="1" ht="25.5" customHeight="1" x14ac:dyDescent="0.25">
      <c r="A89" s="46" t="s">
        <v>185</v>
      </c>
      <c r="B89" s="61" t="s">
        <v>186</v>
      </c>
      <c r="C89" s="61"/>
      <c r="D89" s="61"/>
      <c r="E89" s="61">
        <v>1700</v>
      </c>
      <c r="F89" s="61"/>
      <c r="G89" s="61"/>
      <c r="H89" s="61"/>
      <c r="I89" s="61"/>
      <c r="J89" s="61"/>
      <c r="K89" s="66">
        <f t="shared" si="11"/>
        <v>0</v>
      </c>
      <c r="L89" s="66"/>
    </row>
    <row r="90" spans="1:12" s="19" customFormat="1" ht="25.5" customHeight="1" x14ac:dyDescent="0.25">
      <c r="A90" s="46" t="s">
        <v>188</v>
      </c>
      <c r="B90" s="61" t="s">
        <v>187</v>
      </c>
      <c r="C90" s="61"/>
      <c r="D90" s="61"/>
      <c r="E90" s="61">
        <f>E91+E92+E93+E94</f>
        <v>949558.83</v>
      </c>
      <c r="F90" s="61"/>
      <c r="G90" s="61"/>
      <c r="H90" s="61">
        <f>H91+H92+H93+H94</f>
        <v>882177.58000000007</v>
      </c>
      <c r="I90" s="61"/>
      <c r="J90" s="61"/>
      <c r="K90" s="66">
        <f t="shared" si="11"/>
        <v>92.903941507236581</v>
      </c>
      <c r="L90" s="66"/>
    </row>
    <row r="91" spans="1:12" ht="25.5" customHeight="1" x14ac:dyDescent="0.25">
      <c r="A91" s="41" t="s">
        <v>188</v>
      </c>
      <c r="B91" s="62" t="s">
        <v>179</v>
      </c>
      <c r="C91" s="62"/>
      <c r="D91" s="62"/>
      <c r="E91" s="62">
        <v>694171.83</v>
      </c>
      <c r="F91" s="62"/>
      <c r="G91" s="62"/>
      <c r="H91" s="62">
        <v>626813.28</v>
      </c>
      <c r="I91" s="62"/>
      <c r="J91" s="62"/>
      <c r="K91" s="66">
        <f t="shared" si="11"/>
        <v>90.296559570848629</v>
      </c>
      <c r="L91" s="66"/>
    </row>
    <row r="92" spans="1:12" ht="25.5" customHeight="1" x14ac:dyDescent="0.25">
      <c r="A92" s="41" t="s">
        <v>188</v>
      </c>
      <c r="B92" s="62" t="s">
        <v>189</v>
      </c>
      <c r="C92" s="62"/>
      <c r="D92" s="62"/>
      <c r="E92" s="62">
        <v>247000</v>
      </c>
      <c r="F92" s="62"/>
      <c r="G92" s="62"/>
      <c r="H92" s="62">
        <v>247000</v>
      </c>
      <c r="I92" s="62"/>
      <c r="J92" s="62"/>
      <c r="K92" s="66">
        <f>H92/E92*100</f>
        <v>100</v>
      </c>
      <c r="L92" s="66"/>
    </row>
    <row r="93" spans="1:12" ht="25.5" customHeight="1" x14ac:dyDescent="0.25">
      <c r="A93" s="41" t="s">
        <v>188</v>
      </c>
      <c r="B93" s="62" t="s">
        <v>181</v>
      </c>
      <c r="C93" s="62"/>
      <c r="D93" s="62"/>
      <c r="E93" s="62">
        <v>6588</v>
      </c>
      <c r="F93" s="62"/>
      <c r="G93" s="62"/>
      <c r="H93" s="62">
        <v>6587.92</v>
      </c>
      <c r="I93" s="62"/>
      <c r="J93" s="62"/>
      <c r="K93" s="66">
        <f t="shared" ref="K93:K97" si="12">H93/E93*100</f>
        <v>99.998785670916817</v>
      </c>
      <c r="L93" s="66"/>
    </row>
    <row r="94" spans="1:12" ht="25.5" customHeight="1" x14ac:dyDescent="0.25">
      <c r="A94" s="41" t="s">
        <v>188</v>
      </c>
      <c r="B94" s="62" t="s">
        <v>190</v>
      </c>
      <c r="C94" s="62"/>
      <c r="D94" s="62"/>
      <c r="E94" s="62">
        <v>1799</v>
      </c>
      <c r="F94" s="62"/>
      <c r="G94" s="62"/>
      <c r="H94" s="62">
        <v>1776.38</v>
      </c>
      <c r="I94" s="62"/>
      <c r="J94" s="62"/>
      <c r="K94" s="66">
        <f t="shared" si="12"/>
        <v>98.742634797109503</v>
      </c>
      <c r="L94" s="66"/>
    </row>
    <row r="95" spans="1:12" s="19" customFormat="1" ht="25.5" customHeight="1" x14ac:dyDescent="0.25">
      <c r="A95" s="46" t="s">
        <v>194</v>
      </c>
      <c r="B95" s="61" t="s">
        <v>191</v>
      </c>
      <c r="C95" s="61"/>
      <c r="D95" s="61"/>
      <c r="E95" s="61">
        <f>E96</f>
        <v>106100</v>
      </c>
      <c r="F95" s="61"/>
      <c r="G95" s="61"/>
      <c r="H95" s="61">
        <f>H96</f>
        <v>106100</v>
      </c>
      <c r="I95" s="61"/>
      <c r="J95" s="61"/>
      <c r="K95" s="66">
        <f t="shared" si="12"/>
        <v>100</v>
      </c>
      <c r="L95" s="66"/>
    </row>
    <row r="96" spans="1:12" ht="25.5" customHeight="1" x14ac:dyDescent="0.25">
      <c r="A96" s="41" t="s">
        <v>195</v>
      </c>
      <c r="B96" s="62" t="s">
        <v>192</v>
      </c>
      <c r="C96" s="62"/>
      <c r="D96" s="62"/>
      <c r="E96" s="62">
        <v>106100</v>
      </c>
      <c r="F96" s="62"/>
      <c r="G96" s="62"/>
      <c r="H96" s="62">
        <f>H97+H98+H99</f>
        <v>106100</v>
      </c>
      <c r="I96" s="62"/>
      <c r="J96" s="62"/>
      <c r="K96" s="66">
        <f t="shared" si="12"/>
        <v>100</v>
      </c>
      <c r="L96" s="66"/>
    </row>
    <row r="97" spans="1:12" ht="25.5" customHeight="1" x14ac:dyDescent="0.25">
      <c r="A97" s="41" t="s">
        <v>195</v>
      </c>
      <c r="B97" s="62" t="s">
        <v>177</v>
      </c>
      <c r="C97" s="62"/>
      <c r="D97" s="62"/>
      <c r="E97" s="62">
        <v>66699.13</v>
      </c>
      <c r="F97" s="62"/>
      <c r="G97" s="62"/>
      <c r="H97" s="62">
        <v>66699.13</v>
      </c>
      <c r="I97" s="62"/>
      <c r="J97" s="62"/>
      <c r="K97" s="66">
        <f t="shared" si="12"/>
        <v>100</v>
      </c>
      <c r="L97" s="66"/>
    </row>
    <row r="98" spans="1:12" ht="25.5" customHeight="1" x14ac:dyDescent="0.25">
      <c r="A98" s="41" t="s">
        <v>195</v>
      </c>
      <c r="B98" s="62" t="s">
        <v>178</v>
      </c>
      <c r="C98" s="62"/>
      <c r="D98" s="62"/>
      <c r="E98" s="62">
        <v>20143.14</v>
      </c>
      <c r="F98" s="62"/>
      <c r="G98" s="62"/>
      <c r="H98" s="62">
        <v>20143.14</v>
      </c>
      <c r="I98" s="62"/>
      <c r="J98" s="62"/>
      <c r="K98" s="66">
        <f>H98/E98*100</f>
        <v>100</v>
      </c>
      <c r="L98" s="66"/>
    </row>
    <row r="99" spans="1:12" ht="25.5" customHeight="1" x14ac:dyDescent="0.25">
      <c r="A99" s="41" t="s">
        <v>195</v>
      </c>
      <c r="B99" s="62" t="s">
        <v>179</v>
      </c>
      <c r="C99" s="62"/>
      <c r="D99" s="62"/>
      <c r="E99" s="62">
        <v>19257.73</v>
      </c>
      <c r="F99" s="62"/>
      <c r="G99" s="62"/>
      <c r="H99" s="62">
        <v>19257.73</v>
      </c>
      <c r="I99" s="62"/>
      <c r="J99" s="62"/>
      <c r="K99" s="66">
        <f t="shared" ref="K99:K107" si="13">H99/E99*100</f>
        <v>100</v>
      </c>
      <c r="L99" s="66"/>
    </row>
    <row r="100" spans="1:12" s="19" customFormat="1" ht="25.5" customHeight="1" x14ac:dyDescent="0.25">
      <c r="A100" s="46" t="s">
        <v>193</v>
      </c>
      <c r="B100" s="61" t="s">
        <v>196</v>
      </c>
      <c r="C100" s="61"/>
      <c r="D100" s="61"/>
      <c r="E100" s="61">
        <f>E101</f>
        <v>525679.30000000005</v>
      </c>
      <c r="F100" s="61"/>
      <c r="G100" s="61"/>
      <c r="H100" s="61">
        <f>H101</f>
        <v>519765.12</v>
      </c>
      <c r="I100" s="61"/>
      <c r="J100" s="61"/>
      <c r="K100" s="66">
        <f t="shared" si="13"/>
        <v>98.874945237524088</v>
      </c>
      <c r="L100" s="66"/>
    </row>
    <row r="101" spans="1:12" ht="25.5" customHeight="1" x14ac:dyDescent="0.25">
      <c r="A101" s="41" t="s">
        <v>197</v>
      </c>
      <c r="B101" s="62" t="s">
        <v>198</v>
      </c>
      <c r="C101" s="62"/>
      <c r="D101" s="62"/>
      <c r="E101" s="62">
        <f>E102+E105+E106</f>
        <v>525679.30000000005</v>
      </c>
      <c r="F101" s="62"/>
      <c r="G101" s="62"/>
      <c r="H101" s="62">
        <f>H102+H105+H106</f>
        <v>519765.12</v>
      </c>
      <c r="I101" s="62"/>
      <c r="J101" s="62"/>
      <c r="K101" s="66">
        <f t="shared" si="13"/>
        <v>98.874945237524088</v>
      </c>
      <c r="L101" s="66"/>
    </row>
    <row r="102" spans="1:12" ht="25.5" customHeight="1" x14ac:dyDescent="0.25">
      <c r="A102" s="41" t="s">
        <v>197</v>
      </c>
      <c r="B102" s="62" t="s">
        <v>199</v>
      </c>
      <c r="C102" s="62"/>
      <c r="D102" s="62"/>
      <c r="E102" s="62">
        <f>E103+E104</f>
        <v>372649</v>
      </c>
      <c r="F102" s="62"/>
      <c r="G102" s="62"/>
      <c r="H102" s="62">
        <f>H103+H104</f>
        <v>366734.82</v>
      </c>
      <c r="I102" s="62"/>
      <c r="J102" s="62"/>
      <c r="K102" s="66">
        <f t="shared" si="13"/>
        <v>98.412935496942168</v>
      </c>
      <c r="L102" s="66"/>
    </row>
    <row r="103" spans="1:12" ht="25.5" customHeight="1" x14ac:dyDescent="0.25">
      <c r="A103" s="41" t="s">
        <v>197</v>
      </c>
      <c r="B103" s="62" t="s">
        <v>179</v>
      </c>
      <c r="C103" s="62"/>
      <c r="D103" s="62"/>
      <c r="E103" s="62">
        <v>185903</v>
      </c>
      <c r="F103" s="62"/>
      <c r="G103" s="62"/>
      <c r="H103" s="62">
        <v>185902.06</v>
      </c>
      <c r="I103" s="62"/>
      <c r="J103" s="62"/>
      <c r="K103" s="66">
        <f t="shared" si="13"/>
        <v>99.999494359961915</v>
      </c>
      <c r="L103" s="66"/>
    </row>
    <row r="104" spans="1:12" ht="25.5" customHeight="1" x14ac:dyDescent="0.25">
      <c r="A104" s="41" t="s">
        <v>197</v>
      </c>
      <c r="B104" s="62" t="s">
        <v>180</v>
      </c>
      <c r="C104" s="62"/>
      <c r="D104" s="62"/>
      <c r="E104" s="62">
        <v>186746</v>
      </c>
      <c r="F104" s="62"/>
      <c r="G104" s="62"/>
      <c r="H104" s="62">
        <v>180832.76</v>
      </c>
      <c r="I104" s="62"/>
      <c r="J104" s="62"/>
      <c r="K104" s="66">
        <f t="shared" si="13"/>
        <v>96.833538603236491</v>
      </c>
      <c r="L104" s="66"/>
    </row>
    <row r="105" spans="1:12" ht="25.5" customHeight="1" x14ac:dyDescent="0.25">
      <c r="A105" s="41" t="s">
        <v>197</v>
      </c>
      <c r="B105" s="62" t="s">
        <v>201</v>
      </c>
      <c r="C105" s="62"/>
      <c r="D105" s="62"/>
      <c r="E105" s="62">
        <v>1515.15</v>
      </c>
      <c r="F105" s="62"/>
      <c r="G105" s="62"/>
      <c r="H105" s="62">
        <v>1515.15</v>
      </c>
      <c r="I105" s="62"/>
      <c r="J105" s="62"/>
      <c r="K105" s="66">
        <f t="shared" si="13"/>
        <v>100</v>
      </c>
      <c r="L105" s="66"/>
    </row>
    <row r="106" spans="1:12" ht="25.5" customHeight="1" x14ac:dyDescent="0.25">
      <c r="A106" s="41" t="s">
        <v>197</v>
      </c>
      <c r="B106" s="62" t="s">
        <v>200</v>
      </c>
      <c r="C106" s="62"/>
      <c r="D106" s="62"/>
      <c r="E106" s="62">
        <v>151515.15</v>
      </c>
      <c r="F106" s="62"/>
      <c r="G106" s="62"/>
      <c r="H106" s="62">
        <v>151515.15</v>
      </c>
      <c r="I106" s="62"/>
      <c r="J106" s="62"/>
      <c r="K106" s="66">
        <f t="shared" si="13"/>
        <v>100</v>
      </c>
      <c r="L106" s="66"/>
    </row>
    <row r="107" spans="1:12" ht="25.5" customHeight="1" x14ac:dyDescent="0.25">
      <c r="A107" s="46" t="s">
        <v>109</v>
      </c>
      <c r="B107" s="61" t="s">
        <v>110</v>
      </c>
      <c r="C107" s="61"/>
      <c r="D107" s="61"/>
      <c r="E107" s="61">
        <f>E108+E110</f>
        <v>347106</v>
      </c>
      <c r="F107" s="61"/>
      <c r="G107" s="61"/>
      <c r="H107" s="61">
        <f>H108+H110</f>
        <v>313997.92000000004</v>
      </c>
      <c r="I107" s="61"/>
      <c r="J107" s="61"/>
      <c r="K107" s="66">
        <f t="shared" si="13"/>
        <v>90.461680293627893</v>
      </c>
      <c r="L107" s="66"/>
    </row>
    <row r="108" spans="1:12" ht="25.5" customHeight="1" x14ac:dyDescent="0.25">
      <c r="A108" s="41" t="s">
        <v>203</v>
      </c>
      <c r="B108" s="62" t="s">
        <v>202</v>
      </c>
      <c r="C108" s="62"/>
      <c r="D108" s="62"/>
      <c r="E108" s="62">
        <f>E109</f>
        <v>56321</v>
      </c>
      <c r="F108" s="62"/>
      <c r="G108" s="62"/>
      <c r="H108" s="62">
        <f>H109</f>
        <v>56320.08</v>
      </c>
      <c r="I108" s="62"/>
      <c r="J108" s="62"/>
      <c r="K108" s="66">
        <f>H108/E108*100</f>
        <v>99.998366506276525</v>
      </c>
      <c r="L108" s="66"/>
    </row>
    <row r="109" spans="1:12" ht="25.5" customHeight="1" x14ac:dyDescent="0.25">
      <c r="A109" s="41" t="s">
        <v>203</v>
      </c>
      <c r="B109" s="62" t="s">
        <v>179</v>
      </c>
      <c r="C109" s="62"/>
      <c r="D109" s="62"/>
      <c r="E109" s="62">
        <v>56321</v>
      </c>
      <c r="F109" s="62"/>
      <c r="G109" s="62"/>
      <c r="H109" s="62">
        <v>56320.08</v>
      </c>
      <c r="I109" s="62"/>
      <c r="J109" s="62"/>
      <c r="K109" s="66">
        <f t="shared" ref="K109:K111" si="14">H109/E109*100</f>
        <v>99.998366506276525</v>
      </c>
      <c r="L109" s="66"/>
    </row>
    <row r="110" spans="1:12" ht="25.5" customHeight="1" x14ac:dyDescent="0.25">
      <c r="A110" s="41" t="s">
        <v>111</v>
      </c>
      <c r="B110" s="62" t="s">
        <v>204</v>
      </c>
      <c r="C110" s="62"/>
      <c r="D110" s="62"/>
      <c r="E110" s="62">
        <f>E111+E112+E113+E114</f>
        <v>290785</v>
      </c>
      <c r="F110" s="62"/>
      <c r="G110" s="62"/>
      <c r="H110" s="62">
        <f>H111+H112+H113+H114</f>
        <v>257677.84000000003</v>
      </c>
      <c r="I110" s="62"/>
      <c r="J110" s="62"/>
      <c r="K110" s="66">
        <f t="shared" si="14"/>
        <v>88.61455714703304</v>
      </c>
      <c r="L110" s="66"/>
    </row>
    <row r="111" spans="1:12" ht="25.5" customHeight="1" x14ac:dyDescent="0.25">
      <c r="A111" s="41" t="s">
        <v>111</v>
      </c>
      <c r="B111" s="62" t="s">
        <v>205</v>
      </c>
      <c r="C111" s="62"/>
      <c r="D111" s="62"/>
      <c r="E111" s="62">
        <v>100</v>
      </c>
      <c r="F111" s="62"/>
      <c r="G111" s="62"/>
      <c r="H111" s="62"/>
      <c r="I111" s="62"/>
      <c r="J111" s="62"/>
      <c r="K111" s="66">
        <f t="shared" si="14"/>
        <v>0</v>
      </c>
      <c r="L111" s="66"/>
    </row>
    <row r="112" spans="1:12" ht="25.5" customHeight="1" x14ac:dyDescent="0.25">
      <c r="A112" s="41" t="s">
        <v>111</v>
      </c>
      <c r="B112" s="62" t="s">
        <v>206</v>
      </c>
      <c r="C112" s="62"/>
      <c r="D112" s="62"/>
      <c r="E112" s="62">
        <v>101241</v>
      </c>
      <c r="F112" s="62"/>
      <c r="G112" s="62"/>
      <c r="H112" s="62">
        <v>101239.99</v>
      </c>
      <c r="I112" s="62"/>
      <c r="J112" s="62"/>
      <c r="K112" s="66">
        <f>H112/E112*100</f>
        <v>99.999002380458506</v>
      </c>
      <c r="L112" s="66"/>
    </row>
    <row r="113" spans="1:12" ht="25.5" customHeight="1" x14ac:dyDescent="0.25">
      <c r="A113" s="41" t="s">
        <v>111</v>
      </c>
      <c r="B113" s="62" t="s">
        <v>201</v>
      </c>
      <c r="C113" s="62"/>
      <c r="D113" s="62"/>
      <c r="E113" s="62">
        <v>17222</v>
      </c>
      <c r="F113" s="62"/>
      <c r="G113" s="62"/>
      <c r="H113" s="62">
        <v>17222</v>
      </c>
      <c r="I113" s="62"/>
      <c r="J113" s="62"/>
      <c r="K113" s="66">
        <f t="shared" ref="K113:K114" si="15">H113/E113*100</f>
        <v>100</v>
      </c>
      <c r="L113" s="66"/>
    </row>
    <row r="114" spans="1:12" ht="25.5" customHeight="1" x14ac:dyDescent="0.25">
      <c r="A114" s="41" t="s">
        <v>111</v>
      </c>
      <c r="B114" s="62" t="s">
        <v>207</v>
      </c>
      <c r="C114" s="62"/>
      <c r="D114" s="62"/>
      <c r="E114" s="62">
        <v>172222</v>
      </c>
      <c r="F114" s="62"/>
      <c r="G114" s="62"/>
      <c r="H114" s="62">
        <v>139215.85</v>
      </c>
      <c r="I114" s="62"/>
      <c r="J114" s="62"/>
      <c r="K114" s="66">
        <f t="shared" si="15"/>
        <v>80.835113980792244</v>
      </c>
      <c r="L114" s="66"/>
    </row>
    <row r="115" spans="1:12" ht="25.5" hidden="1" customHeight="1" thickBot="1" x14ac:dyDescent="0.3">
      <c r="A115" s="41"/>
      <c r="B115" s="62"/>
      <c r="C115" s="62"/>
      <c r="D115" s="62"/>
      <c r="E115" s="62"/>
      <c r="F115" s="62"/>
      <c r="G115" s="62"/>
      <c r="H115" s="62"/>
      <c r="I115" s="62"/>
      <c r="J115" s="62"/>
      <c r="K115" s="69"/>
      <c r="L115" s="69"/>
    </row>
    <row r="116" spans="1:12" ht="25.5" hidden="1" customHeight="1" thickBot="1" x14ac:dyDescent="0.3">
      <c r="A116" s="41"/>
      <c r="B116" s="62"/>
      <c r="C116" s="62"/>
      <c r="D116" s="62"/>
      <c r="E116" s="62"/>
      <c r="F116" s="62"/>
      <c r="G116" s="62"/>
      <c r="H116" s="62"/>
      <c r="I116" s="62"/>
      <c r="J116" s="62"/>
      <c r="K116" s="69"/>
      <c r="L116" s="69"/>
    </row>
    <row r="117" spans="1:12" ht="25.5" hidden="1" customHeight="1" thickBot="1" x14ac:dyDescent="0.3">
      <c r="A117" s="41"/>
      <c r="B117" s="62"/>
      <c r="C117" s="62"/>
      <c r="D117" s="62"/>
      <c r="E117" s="62"/>
      <c r="F117" s="62"/>
      <c r="G117" s="62"/>
      <c r="H117" s="62"/>
      <c r="I117" s="62"/>
      <c r="J117" s="62"/>
      <c r="K117" s="69"/>
      <c r="L117" s="69"/>
    </row>
    <row r="118" spans="1:12" ht="25.5" hidden="1" customHeight="1" thickBot="1" x14ac:dyDescent="0.3">
      <c r="A118" s="46"/>
      <c r="B118" s="61"/>
      <c r="C118" s="61"/>
      <c r="D118" s="61"/>
      <c r="E118" s="37"/>
      <c r="F118" s="37"/>
      <c r="G118" s="37"/>
      <c r="H118" s="37"/>
      <c r="I118" s="37"/>
      <c r="J118" s="37"/>
      <c r="K118" s="36"/>
      <c r="L118" s="36"/>
    </row>
    <row r="119" spans="1:12" ht="25.5" hidden="1" customHeight="1" thickBot="1" x14ac:dyDescent="0.3">
      <c r="A119" s="41"/>
      <c r="B119" s="62"/>
      <c r="C119" s="62"/>
      <c r="D119" s="62"/>
      <c r="E119" s="35"/>
      <c r="F119" s="35"/>
      <c r="G119" s="35"/>
      <c r="H119" s="35"/>
      <c r="I119" s="35"/>
      <c r="J119" s="35"/>
      <c r="K119" s="39"/>
      <c r="L119" s="36"/>
    </row>
    <row r="120" spans="1:12" ht="25.5" hidden="1" customHeight="1" thickBot="1" x14ac:dyDescent="0.3">
      <c r="A120" s="41"/>
      <c r="B120" s="62"/>
      <c r="C120" s="62"/>
      <c r="D120" s="62"/>
      <c r="E120" s="35"/>
      <c r="F120" s="35"/>
      <c r="G120" s="35"/>
      <c r="H120" s="35"/>
      <c r="I120" s="35"/>
      <c r="J120" s="35"/>
      <c r="K120" s="39"/>
      <c r="L120" s="36"/>
    </row>
    <row r="121" spans="1:12" ht="25.5" customHeight="1" x14ac:dyDescent="0.25">
      <c r="A121" s="46">
        <v>800</v>
      </c>
      <c r="B121" s="61" t="s">
        <v>112</v>
      </c>
      <c r="C121" s="61"/>
      <c r="D121" s="61"/>
      <c r="E121" s="61">
        <f>E122</f>
        <v>2042769.19</v>
      </c>
      <c r="F121" s="61"/>
      <c r="G121" s="61"/>
      <c r="H121" s="61">
        <f>H122</f>
        <v>2019559.5699999998</v>
      </c>
      <c r="I121" s="61"/>
      <c r="J121" s="61"/>
      <c r="K121" s="66">
        <f>H121/E121*100</f>
        <v>98.863815838146635</v>
      </c>
      <c r="L121" s="66"/>
    </row>
    <row r="122" spans="1:12" ht="25.5" customHeight="1" x14ac:dyDescent="0.25">
      <c r="A122" s="41" t="s">
        <v>113</v>
      </c>
      <c r="B122" s="62" t="s">
        <v>114</v>
      </c>
      <c r="C122" s="62"/>
      <c r="D122" s="62"/>
      <c r="E122" s="61">
        <f>E123+E124+E125+E126+E127+E128</f>
        <v>2042769.19</v>
      </c>
      <c r="F122" s="61"/>
      <c r="G122" s="61"/>
      <c r="H122" s="61">
        <f>H123+H124+H125+H126+H127+H128</f>
        <v>2019559.5699999998</v>
      </c>
      <c r="I122" s="61"/>
      <c r="J122" s="61"/>
      <c r="K122" s="66">
        <f>H122/E122*100</f>
        <v>98.863815838146635</v>
      </c>
      <c r="L122" s="66"/>
    </row>
    <row r="123" spans="1:12" ht="25.5" customHeight="1" x14ac:dyDescent="0.25">
      <c r="A123" s="41">
        <v>801</v>
      </c>
      <c r="B123" s="62" t="s">
        <v>115</v>
      </c>
      <c r="C123" s="62"/>
      <c r="D123" s="62"/>
      <c r="E123" s="62">
        <v>778000</v>
      </c>
      <c r="F123" s="62"/>
      <c r="G123" s="62"/>
      <c r="H123" s="62">
        <v>777417.29</v>
      </c>
      <c r="I123" s="62"/>
      <c r="J123" s="62"/>
      <c r="K123" s="66">
        <f t="shared" ref="K123:K129" si="16">H123/E123*100</f>
        <v>99.925101542416456</v>
      </c>
      <c r="L123" s="66"/>
    </row>
    <row r="124" spans="1:12" ht="25.5" customHeight="1" x14ac:dyDescent="0.25">
      <c r="A124" s="41">
        <v>801</v>
      </c>
      <c r="B124" s="62" t="s">
        <v>107</v>
      </c>
      <c r="C124" s="62"/>
      <c r="D124" s="62"/>
      <c r="E124" s="62">
        <v>234956</v>
      </c>
      <c r="F124" s="62"/>
      <c r="G124" s="62"/>
      <c r="H124" s="62">
        <v>212338.99</v>
      </c>
      <c r="I124" s="62"/>
      <c r="J124" s="62"/>
      <c r="K124" s="66">
        <f t="shared" si="16"/>
        <v>90.373938099048317</v>
      </c>
      <c r="L124" s="66"/>
    </row>
    <row r="125" spans="1:12" ht="25.5" customHeight="1" x14ac:dyDescent="0.25">
      <c r="A125" s="41">
        <v>801</v>
      </c>
      <c r="B125" s="62" t="s">
        <v>106</v>
      </c>
      <c r="C125" s="62"/>
      <c r="D125" s="62"/>
      <c r="E125" s="62">
        <v>850757</v>
      </c>
      <c r="F125" s="62"/>
      <c r="G125" s="62"/>
      <c r="H125" s="62">
        <v>850748.23</v>
      </c>
      <c r="I125" s="62"/>
      <c r="J125" s="62"/>
      <c r="K125" s="66">
        <f t="shared" si="16"/>
        <v>99.998969153354011</v>
      </c>
      <c r="L125" s="66"/>
    </row>
    <row r="126" spans="1:12" ht="25.5" customHeight="1" x14ac:dyDescent="0.25">
      <c r="A126" s="41">
        <v>801</v>
      </c>
      <c r="B126" s="62" t="s">
        <v>108</v>
      </c>
      <c r="C126" s="62"/>
      <c r="D126" s="62"/>
      <c r="E126" s="62">
        <v>121231</v>
      </c>
      <c r="F126" s="62"/>
      <c r="G126" s="62"/>
      <c r="H126" s="62">
        <v>121229.9</v>
      </c>
      <c r="I126" s="62"/>
      <c r="J126" s="62"/>
      <c r="K126" s="66">
        <f t="shared" si="16"/>
        <v>99.999092641321113</v>
      </c>
      <c r="L126" s="66"/>
    </row>
    <row r="127" spans="1:12" ht="25.5" customHeight="1" x14ac:dyDescent="0.25">
      <c r="A127" s="41">
        <v>801</v>
      </c>
      <c r="B127" s="62" t="s">
        <v>208</v>
      </c>
      <c r="C127" s="62"/>
      <c r="D127" s="62"/>
      <c r="E127" s="62">
        <v>56818.19</v>
      </c>
      <c r="F127" s="62"/>
      <c r="G127" s="62"/>
      <c r="H127" s="62">
        <v>56818.19</v>
      </c>
      <c r="I127" s="62"/>
      <c r="J127" s="62"/>
      <c r="K127" s="66">
        <f t="shared" si="16"/>
        <v>100</v>
      </c>
      <c r="L127" s="66"/>
    </row>
    <row r="128" spans="1:12" ht="25.5" customHeight="1" x14ac:dyDescent="0.25">
      <c r="A128" s="41">
        <v>801</v>
      </c>
      <c r="B128" s="62" t="s">
        <v>105</v>
      </c>
      <c r="C128" s="62"/>
      <c r="D128" s="62"/>
      <c r="E128" s="62">
        <v>1007</v>
      </c>
      <c r="F128" s="62"/>
      <c r="G128" s="62"/>
      <c r="H128" s="62">
        <v>1006.97</v>
      </c>
      <c r="I128" s="62"/>
      <c r="J128" s="62"/>
      <c r="K128" s="66">
        <f t="shared" si="16"/>
        <v>99.997020854021841</v>
      </c>
      <c r="L128" s="66"/>
    </row>
    <row r="129" spans="1:12" s="19" customFormat="1" ht="25.5" customHeight="1" x14ac:dyDescent="0.25">
      <c r="A129" s="46">
        <v>1000</v>
      </c>
      <c r="B129" s="61" t="s">
        <v>116</v>
      </c>
      <c r="C129" s="61"/>
      <c r="D129" s="61"/>
      <c r="E129" s="61">
        <f>E134+E137+E136+E135</f>
        <v>8636798</v>
      </c>
      <c r="F129" s="61"/>
      <c r="G129" s="61"/>
      <c r="H129" s="61">
        <f>H134+H137+H136+H135</f>
        <v>7886798</v>
      </c>
      <c r="I129" s="61"/>
      <c r="J129" s="61"/>
      <c r="K129" s="66">
        <f t="shared" si="16"/>
        <v>91.316226221801173</v>
      </c>
      <c r="L129" s="66"/>
    </row>
    <row r="130" spans="1:12" ht="25.5" hidden="1" customHeight="1" thickBot="1" x14ac:dyDescent="0.3">
      <c r="A130" s="41">
        <v>1003</v>
      </c>
      <c r="B130" s="62" t="s">
        <v>117</v>
      </c>
      <c r="C130" s="62"/>
      <c r="D130" s="62"/>
      <c r="E130" s="61"/>
      <c r="F130" s="61"/>
      <c r="G130" s="61"/>
      <c r="H130" s="61"/>
      <c r="I130" s="61"/>
      <c r="J130" s="61"/>
      <c r="K130" s="66" t="e">
        <f>H130/E130*100</f>
        <v>#DIV/0!</v>
      </c>
      <c r="L130" s="66"/>
    </row>
    <row r="131" spans="1:12" ht="25.5" hidden="1" customHeight="1" thickBot="1" x14ac:dyDescent="0.3">
      <c r="A131" s="41">
        <v>1003</v>
      </c>
      <c r="B131" s="62" t="s">
        <v>118</v>
      </c>
      <c r="C131" s="62"/>
      <c r="D131" s="62"/>
      <c r="E131" s="61"/>
      <c r="F131" s="61"/>
      <c r="G131" s="61"/>
      <c r="H131" s="61"/>
      <c r="I131" s="61"/>
      <c r="J131" s="61"/>
      <c r="K131" s="66" t="e">
        <f>H131/E131*100</f>
        <v>#DIV/0!</v>
      </c>
      <c r="L131" s="66"/>
    </row>
    <row r="132" spans="1:12" ht="25.5" hidden="1" customHeight="1" thickBot="1" x14ac:dyDescent="0.3">
      <c r="A132" s="41">
        <v>1003</v>
      </c>
      <c r="B132" s="62" t="s">
        <v>119</v>
      </c>
      <c r="C132" s="62"/>
      <c r="D132" s="62"/>
      <c r="E132" s="61"/>
      <c r="F132" s="61"/>
      <c r="G132" s="61"/>
      <c r="H132" s="61"/>
      <c r="I132" s="61"/>
      <c r="J132" s="61"/>
      <c r="K132" s="66" t="e">
        <f t="shared" ref="K132:K140" si="17">H132/E132*100</f>
        <v>#DIV/0!</v>
      </c>
      <c r="L132" s="66"/>
    </row>
    <row r="133" spans="1:12" ht="25.5" hidden="1" customHeight="1" thickBot="1" x14ac:dyDescent="0.3">
      <c r="A133" s="41">
        <v>1003</v>
      </c>
      <c r="B133" s="62" t="s">
        <v>120</v>
      </c>
      <c r="C133" s="62"/>
      <c r="D133" s="62"/>
      <c r="E133" s="61"/>
      <c r="F133" s="61"/>
      <c r="G133" s="61"/>
      <c r="H133" s="61"/>
      <c r="I133" s="61"/>
      <c r="J133" s="61"/>
      <c r="K133" s="66" t="e">
        <f t="shared" si="17"/>
        <v>#DIV/0!</v>
      </c>
      <c r="L133" s="66"/>
    </row>
    <row r="134" spans="1:12" ht="25.5" customHeight="1" x14ac:dyDescent="0.25">
      <c r="A134" s="41">
        <v>1003</v>
      </c>
      <c r="B134" s="62" t="s">
        <v>209</v>
      </c>
      <c r="C134" s="62"/>
      <c r="D134" s="62"/>
      <c r="E134" s="61">
        <v>810957</v>
      </c>
      <c r="F134" s="61"/>
      <c r="G134" s="61"/>
      <c r="H134" s="61">
        <v>60957</v>
      </c>
      <c r="I134" s="61"/>
      <c r="J134" s="61"/>
      <c r="K134" s="66">
        <f t="shared" si="17"/>
        <v>7.5166747435437387</v>
      </c>
      <c r="L134" s="66"/>
    </row>
    <row r="135" spans="1:12" ht="25.5" customHeight="1" x14ac:dyDescent="0.25">
      <c r="A135" s="41">
        <v>1002</v>
      </c>
      <c r="B135" s="77" t="s">
        <v>218</v>
      </c>
      <c r="C135" s="78"/>
      <c r="D135" s="79"/>
      <c r="E135" s="80">
        <v>52722.8</v>
      </c>
      <c r="F135" s="81"/>
      <c r="G135" s="82"/>
      <c r="H135" s="80">
        <v>52722.8</v>
      </c>
      <c r="I135" s="81"/>
      <c r="J135" s="82"/>
      <c r="K135" s="66">
        <f t="shared" ref="K135:K136" si="18">H135/E135*100</f>
        <v>100</v>
      </c>
      <c r="L135" s="66"/>
    </row>
    <row r="136" spans="1:12" ht="25.5" customHeight="1" x14ac:dyDescent="0.25">
      <c r="A136" s="41">
        <v>1003</v>
      </c>
      <c r="B136" s="77" t="s">
        <v>218</v>
      </c>
      <c r="C136" s="78"/>
      <c r="D136" s="79"/>
      <c r="E136" s="80">
        <v>474505.2</v>
      </c>
      <c r="F136" s="81"/>
      <c r="G136" s="82"/>
      <c r="H136" s="80">
        <v>474505.2</v>
      </c>
      <c r="I136" s="81"/>
      <c r="J136" s="82"/>
      <c r="K136" s="66">
        <f t="shared" si="18"/>
        <v>100</v>
      </c>
      <c r="L136" s="66"/>
    </row>
    <row r="137" spans="1:12" s="18" customFormat="1" ht="25.5" customHeight="1" x14ac:dyDescent="0.25">
      <c r="A137" s="47">
        <v>1003</v>
      </c>
      <c r="B137" s="71" t="s">
        <v>121</v>
      </c>
      <c r="C137" s="71"/>
      <c r="D137" s="71"/>
      <c r="E137" s="76">
        <v>7298613</v>
      </c>
      <c r="F137" s="76"/>
      <c r="G137" s="76"/>
      <c r="H137" s="76">
        <v>7298613</v>
      </c>
      <c r="I137" s="76"/>
      <c r="J137" s="76"/>
      <c r="K137" s="66">
        <f t="shared" si="17"/>
        <v>100</v>
      </c>
      <c r="L137" s="66"/>
    </row>
    <row r="138" spans="1:12" ht="25.5" hidden="1" customHeight="1" thickBot="1" x14ac:dyDescent="0.3">
      <c r="A138" s="46">
        <v>1100</v>
      </c>
      <c r="B138" s="61" t="s">
        <v>122</v>
      </c>
      <c r="C138" s="61"/>
      <c r="D138" s="61"/>
      <c r="E138" s="61"/>
      <c r="F138" s="61"/>
      <c r="G138" s="61"/>
      <c r="H138" s="61"/>
      <c r="I138" s="61"/>
      <c r="J138" s="61"/>
      <c r="K138" s="66" t="e">
        <f t="shared" si="17"/>
        <v>#DIV/0!</v>
      </c>
      <c r="L138" s="66"/>
    </row>
    <row r="139" spans="1:12" ht="25.5" hidden="1" customHeight="1" thickBot="1" x14ac:dyDescent="0.3">
      <c r="A139" s="41">
        <v>1101</v>
      </c>
      <c r="B139" s="62" t="s">
        <v>123</v>
      </c>
      <c r="C139" s="62"/>
      <c r="D139" s="62"/>
      <c r="E139" s="61"/>
      <c r="F139" s="61"/>
      <c r="G139" s="61"/>
      <c r="H139" s="61"/>
      <c r="I139" s="61"/>
      <c r="J139" s="61"/>
      <c r="K139" s="66" t="e">
        <f t="shared" si="17"/>
        <v>#DIV/0!</v>
      </c>
      <c r="L139" s="66"/>
    </row>
    <row r="140" spans="1:12" ht="25.5" customHeight="1" x14ac:dyDescent="0.25">
      <c r="A140" s="35"/>
      <c r="B140" s="61" t="s">
        <v>124</v>
      </c>
      <c r="C140" s="61"/>
      <c r="D140" s="61"/>
      <c r="E140" s="61">
        <f>E76+E95+E100+E107+E121+E129</f>
        <v>14758306.32</v>
      </c>
      <c r="F140" s="61"/>
      <c r="G140" s="61"/>
      <c r="H140" s="61">
        <f>H76+H95+H100+H107+H121+H129</f>
        <v>13835734.1</v>
      </c>
      <c r="I140" s="61"/>
      <c r="J140" s="61"/>
      <c r="K140" s="66">
        <f t="shared" si="17"/>
        <v>93.748793391354397</v>
      </c>
      <c r="L140" s="66"/>
    </row>
    <row r="141" spans="1:12" ht="25.5" customHeight="1" x14ac:dyDescent="0.25">
      <c r="A141" s="46" t="s">
        <v>125</v>
      </c>
      <c r="B141" s="62" t="s">
        <v>126</v>
      </c>
      <c r="C141" s="62"/>
      <c r="D141" s="62"/>
      <c r="E141" s="40"/>
      <c r="F141" s="40"/>
      <c r="G141" s="40"/>
      <c r="H141" s="62"/>
      <c r="I141" s="62"/>
      <c r="J141" s="62"/>
      <c r="K141" s="40"/>
      <c r="L141" s="37"/>
    </row>
    <row r="142" spans="1:12" ht="25.5" customHeight="1" x14ac:dyDescent="0.25">
      <c r="A142" s="46" t="s">
        <v>127</v>
      </c>
      <c r="B142" s="62" t="s">
        <v>128</v>
      </c>
      <c r="C142" s="62"/>
      <c r="D142" s="62"/>
      <c r="E142" s="40"/>
      <c r="F142" s="40"/>
      <c r="G142" s="40"/>
      <c r="H142" s="40"/>
      <c r="I142" s="40"/>
      <c r="J142" s="40"/>
      <c r="K142" s="40"/>
      <c r="L142" s="37"/>
    </row>
    <row r="143" spans="1:12" ht="15" customHeight="1" x14ac:dyDescent="0.25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1"/>
    </row>
    <row r="144" spans="1:12" ht="15" customHeight="1" x14ac:dyDescent="0.25">
      <c r="A144" s="6"/>
    </row>
    <row r="145" spans="1:24" ht="15" customHeight="1" x14ac:dyDescent="0.25">
      <c r="A145" s="7"/>
    </row>
    <row r="146" spans="1:24" ht="15" customHeight="1" x14ac:dyDescent="0.25">
      <c r="A146" s="8" t="s">
        <v>129</v>
      </c>
    </row>
    <row r="147" spans="1:24" ht="15" customHeight="1" x14ac:dyDescent="0.25">
      <c r="A147" s="8" t="s">
        <v>130</v>
      </c>
    </row>
    <row r="148" spans="1:24" ht="15" customHeight="1" x14ac:dyDescent="0.25">
      <c r="A148" s="17" t="s">
        <v>219</v>
      </c>
    </row>
    <row r="149" spans="1:24" ht="15" customHeight="1" x14ac:dyDescent="0.25">
      <c r="A149" s="9"/>
    </row>
    <row r="150" spans="1:24" ht="15" customHeight="1" x14ac:dyDescent="0.25">
      <c r="A150" s="9" t="s">
        <v>131</v>
      </c>
    </row>
    <row r="151" spans="1:24" ht="15" customHeight="1" x14ac:dyDescent="0.25">
      <c r="A151" s="9"/>
    </row>
    <row r="152" spans="1:24" ht="15" customHeight="1" x14ac:dyDescent="0.25">
      <c r="A152" s="9" t="s">
        <v>222</v>
      </c>
    </row>
    <row r="153" spans="1:24" ht="15" customHeight="1" x14ac:dyDescent="0.25">
      <c r="A153" s="10"/>
    </row>
    <row r="154" spans="1:24" ht="15" customHeight="1" x14ac:dyDescent="0.25">
      <c r="A154" s="10"/>
    </row>
    <row r="155" spans="1:24" ht="15" customHeight="1" x14ac:dyDescent="0.25">
      <c r="A155" s="74" t="s">
        <v>129</v>
      </c>
      <c r="B155" s="74"/>
      <c r="C155" s="74"/>
      <c r="D155" s="74"/>
      <c r="E155" s="74"/>
      <c r="F155" s="74"/>
      <c r="G155" s="74"/>
      <c r="H155" s="74"/>
      <c r="I155" s="74"/>
      <c r="J155" s="74"/>
      <c r="K155" s="74"/>
      <c r="L155" s="74"/>
      <c r="M155" s="74"/>
      <c r="N155" s="74"/>
      <c r="O155" s="74"/>
      <c r="P155" s="74"/>
      <c r="Q155" s="74"/>
      <c r="R155" s="74"/>
      <c r="S155" s="74"/>
      <c r="T155" s="74"/>
      <c r="U155" s="74"/>
      <c r="V155" s="74"/>
      <c r="W155" s="74"/>
      <c r="X155" s="74"/>
    </row>
    <row r="156" spans="1:24" ht="15" customHeight="1" x14ac:dyDescent="0.25">
      <c r="A156" s="74" t="s">
        <v>132</v>
      </c>
      <c r="B156" s="74"/>
      <c r="C156" s="74"/>
      <c r="D156" s="74"/>
      <c r="E156" s="74"/>
      <c r="F156" s="74"/>
      <c r="G156" s="74"/>
      <c r="H156" s="74"/>
      <c r="I156" s="74"/>
      <c r="J156" s="74"/>
      <c r="K156" s="74"/>
      <c r="L156" s="74"/>
      <c r="M156" s="74"/>
      <c r="N156" s="74"/>
      <c r="O156" s="74"/>
      <c r="P156" s="74"/>
      <c r="Q156" s="74"/>
      <c r="R156" s="74"/>
      <c r="S156" s="74"/>
      <c r="T156" s="74"/>
      <c r="U156" s="74"/>
      <c r="V156" s="74"/>
      <c r="W156" s="74"/>
      <c r="X156" s="74"/>
    </row>
    <row r="157" spans="1:24" ht="15" customHeight="1" x14ac:dyDescent="0.25">
      <c r="A157" s="74" t="s">
        <v>220</v>
      </c>
      <c r="B157" s="74"/>
      <c r="C157" s="74"/>
      <c r="D157" s="74"/>
      <c r="E157" s="74"/>
      <c r="F157" s="74"/>
      <c r="G157" s="74"/>
      <c r="H157" s="74"/>
      <c r="I157" s="74"/>
      <c r="J157" s="74"/>
      <c r="K157" s="74"/>
      <c r="L157" s="74"/>
      <c r="M157" s="74"/>
      <c r="N157" s="74"/>
      <c r="O157" s="74"/>
      <c r="P157" s="74"/>
      <c r="Q157" s="74"/>
      <c r="R157" s="74"/>
      <c r="S157" s="74"/>
      <c r="T157" s="74"/>
      <c r="U157" s="74"/>
      <c r="V157" s="74"/>
      <c r="W157" s="74"/>
      <c r="X157" s="74"/>
    </row>
    <row r="158" spans="1:24" ht="15" customHeight="1" x14ac:dyDescent="0.25">
      <c r="A158" s="8"/>
    </row>
    <row r="159" spans="1:24" ht="157.5" customHeight="1" x14ac:dyDescent="0.25">
      <c r="A159" s="75" t="s">
        <v>133</v>
      </c>
      <c r="B159" s="75"/>
      <c r="C159" s="75"/>
      <c r="D159" s="75"/>
      <c r="E159" s="75"/>
      <c r="F159" s="75"/>
      <c r="G159" s="75"/>
      <c r="H159" s="75"/>
      <c r="I159" s="75"/>
      <c r="J159" s="75"/>
      <c r="K159" s="75"/>
      <c r="L159" s="75"/>
      <c r="M159" s="75"/>
      <c r="N159" s="75"/>
      <c r="O159" s="75"/>
      <c r="P159" s="75"/>
      <c r="Q159" s="75"/>
      <c r="R159" s="75"/>
      <c r="S159" s="75"/>
      <c r="T159" s="75"/>
      <c r="U159" s="75"/>
      <c r="V159" s="75"/>
      <c r="W159" s="75"/>
      <c r="X159" s="75"/>
    </row>
    <row r="160" spans="1:24" ht="15" customHeight="1" x14ac:dyDescent="0.25">
      <c r="A160" s="11"/>
    </row>
    <row r="161" spans="1:31" ht="15" customHeight="1" x14ac:dyDescent="0.25">
      <c r="A161" s="11"/>
    </row>
    <row r="162" spans="1:31" ht="110.25" customHeight="1" x14ac:dyDescent="0.25">
      <c r="A162" s="75" t="s">
        <v>221</v>
      </c>
      <c r="B162" s="75"/>
      <c r="C162" s="75"/>
      <c r="D162" s="75"/>
      <c r="E162" s="75"/>
      <c r="F162" s="75"/>
      <c r="G162" s="75"/>
      <c r="H162" s="75"/>
      <c r="I162" s="75"/>
      <c r="J162" s="75"/>
      <c r="K162" s="75"/>
      <c r="L162" s="75"/>
      <c r="M162" s="75"/>
      <c r="N162" s="75"/>
      <c r="O162" s="75"/>
      <c r="P162" s="75"/>
      <c r="Q162" s="75"/>
      <c r="R162" s="75"/>
      <c r="S162" s="75"/>
      <c r="T162" s="75"/>
      <c r="U162" s="75"/>
      <c r="V162" s="75"/>
      <c r="W162" s="75"/>
      <c r="X162" s="75"/>
    </row>
    <row r="163" spans="1:31" ht="15" customHeight="1" x14ac:dyDescent="0.25">
      <c r="A163" s="1"/>
    </row>
    <row r="164" spans="1:31" ht="15" customHeight="1" x14ac:dyDescent="0.25">
      <c r="A164" s="12"/>
    </row>
    <row r="165" spans="1:31" ht="15" customHeight="1" x14ac:dyDescent="0.25">
      <c r="A165" s="72" t="s">
        <v>134</v>
      </c>
      <c r="B165" s="72"/>
      <c r="C165" s="72"/>
      <c r="D165" s="72"/>
      <c r="E165" s="72"/>
      <c r="F165" s="72"/>
      <c r="G165" s="72"/>
      <c r="H165" s="72"/>
      <c r="I165" s="72"/>
      <c r="J165" s="72"/>
      <c r="K165" s="72"/>
      <c r="L165" s="72"/>
      <c r="M165" s="72"/>
      <c r="N165" s="72"/>
      <c r="O165" s="72"/>
      <c r="P165" s="72"/>
      <c r="Q165" s="72"/>
      <c r="R165" s="72"/>
      <c r="S165" s="72"/>
      <c r="T165" s="72"/>
      <c r="U165" s="72"/>
      <c r="V165" s="72"/>
      <c r="W165" s="72"/>
      <c r="X165" s="72"/>
      <c r="Y165" s="13"/>
      <c r="Z165" s="13"/>
      <c r="AA165" s="13"/>
      <c r="AB165" s="13"/>
      <c r="AC165" s="13"/>
      <c r="AD165" s="13"/>
      <c r="AE165" s="13"/>
    </row>
    <row r="166" spans="1:31" ht="15" customHeight="1" x14ac:dyDescent="0.25">
      <c r="A166" s="72" t="s">
        <v>135</v>
      </c>
      <c r="B166" s="72"/>
      <c r="C166" s="72"/>
      <c r="D166" s="72"/>
      <c r="E166" s="72"/>
      <c r="F166" s="72"/>
      <c r="G166" s="72"/>
      <c r="H166" s="72"/>
      <c r="I166" s="72"/>
      <c r="J166" s="72"/>
      <c r="K166" s="72"/>
      <c r="L166" s="72"/>
      <c r="M166" s="72"/>
      <c r="N166" s="72"/>
      <c r="O166" s="72"/>
      <c r="P166" s="72"/>
      <c r="Q166" s="72"/>
      <c r="R166" s="72"/>
      <c r="S166" s="72"/>
      <c r="T166" s="72"/>
      <c r="U166" s="72"/>
      <c r="V166" s="72"/>
      <c r="W166" s="72"/>
      <c r="X166" s="72"/>
      <c r="Y166" s="13"/>
      <c r="Z166" s="13"/>
      <c r="AA166" s="13"/>
      <c r="AB166" s="13"/>
      <c r="AC166" s="13"/>
      <c r="AD166" s="13"/>
      <c r="AE166" s="13"/>
    </row>
    <row r="167" spans="1:31" ht="15" customHeight="1" x14ac:dyDescent="0.25">
      <c r="A167" s="72" t="s">
        <v>213</v>
      </c>
      <c r="B167" s="72"/>
      <c r="C167" s="72"/>
      <c r="D167" s="72"/>
      <c r="E167" s="72"/>
      <c r="F167" s="72"/>
      <c r="G167" s="72"/>
      <c r="H167" s="72"/>
      <c r="I167" s="72"/>
      <c r="J167" s="72"/>
      <c r="K167" s="72"/>
      <c r="L167" s="72"/>
      <c r="M167" s="72"/>
      <c r="N167" s="72"/>
      <c r="O167" s="72"/>
      <c r="P167" s="72"/>
      <c r="Q167" s="72"/>
      <c r="R167" s="72"/>
      <c r="S167" s="72"/>
      <c r="T167" s="72"/>
      <c r="U167" s="72"/>
      <c r="V167" s="72"/>
      <c r="W167" s="72"/>
      <c r="X167" s="72"/>
      <c r="Y167" s="13"/>
      <c r="Z167" s="13"/>
      <c r="AA167" s="13"/>
      <c r="AB167" s="13"/>
      <c r="AC167" s="13"/>
      <c r="AD167" s="13"/>
      <c r="AE167" s="13"/>
    </row>
    <row r="168" spans="1:31" ht="15" customHeight="1" x14ac:dyDescent="0.25">
      <c r="A168" s="73" t="s">
        <v>136</v>
      </c>
      <c r="B168" s="73"/>
      <c r="C168" s="73"/>
      <c r="D168" s="73"/>
      <c r="E168" s="73"/>
      <c r="F168" s="73"/>
      <c r="G168" s="73"/>
      <c r="H168" s="73"/>
      <c r="I168" s="73"/>
      <c r="J168" s="73"/>
      <c r="K168" s="73"/>
      <c r="L168" s="73"/>
      <c r="M168" s="73"/>
      <c r="N168" s="73"/>
      <c r="O168" s="73"/>
      <c r="P168" s="73"/>
      <c r="Q168" s="73"/>
      <c r="R168" s="73"/>
      <c r="S168" s="73"/>
      <c r="T168" s="73"/>
      <c r="U168" s="73"/>
      <c r="V168" s="73"/>
      <c r="W168" s="73"/>
      <c r="X168" s="73"/>
      <c r="Y168" s="13"/>
      <c r="Z168" s="13"/>
      <c r="AA168" s="13"/>
      <c r="AB168" s="13"/>
      <c r="AC168" s="13"/>
      <c r="AD168" s="13"/>
      <c r="AE168" s="13"/>
    </row>
    <row r="169" spans="1:31" ht="15" customHeight="1" x14ac:dyDescent="0.25">
      <c r="A169" s="73" t="s">
        <v>137</v>
      </c>
      <c r="B169" s="73"/>
      <c r="C169" s="73"/>
      <c r="D169" s="73"/>
      <c r="E169" s="73"/>
      <c r="F169" s="73"/>
      <c r="G169" s="73"/>
      <c r="H169" s="73"/>
      <c r="I169" s="73"/>
      <c r="J169" s="73"/>
      <c r="K169" s="73"/>
      <c r="L169" s="73"/>
      <c r="M169" s="73"/>
      <c r="N169" s="73"/>
      <c r="O169" s="73"/>
      <c r="P169" s="73"/>
      <c r="Q169" s="73"/>
      <c r="R169" s="73"/>
      <c r="S169" s="73"/>
      <c r="T169" s="73"/>
      <c r="U169" s="73"/>
      <c r="V169" s="73"/>
      <c r="W169" s="73"/>
      <c r="X169" s="73"/>
      <c r="Y169" s="13"/>
      <c r="Z169" s="13"/>
      <c r="AA169" s="13"/>
      <c r="AB169" s="13"/>
      <c r="AC169" s="13"/>
      <c r="AD169" s="13"/>
      <c r="AE169" s="13"/>
    </row>
    <row r="170" spans="1:31" ht="15" customHeight="1" x14ac:dyDescent="0.25">
      <c r="A170" s="70" t="s">
        <v>214</v>
      </c>
      <c r="B170" s="70"/>
      <c r="C170" s="70"/>
      <c r="D170" s="70"/>
      <c r="E170" s="70"/>
      <c r="F170" s="70"/>
      <c r="G170" s="70"/>
      <c r="H170" s="70"/>
      <c r="I170" s="70"/>
      <c r="J170" s="70"/>
      <c r="K170" s="70"/>
      <c r="L170" s="70"/>
      <c r="M170" s="70"/>
      <c r="N170" s="70"/>
      <c r="O170" s="70"/>
      <c r="P170" s="70"/>
      <c r="Q170" s="70"/>
      <c r="R170" s="70"/>
      <c r="S170" s="70"/>
      <c r="T170" s="70"/>
      <c r="U170" s="70"/>
      <c r="V170" s="70"/>
      <c r="W170" s="70"/>
      <c r="X170" s="70"/>
      <c r="Y170" s="13"/>
      <c r="Z170" s="13"/>
      <c r="AA170" s="13"/>
      <c r="AB170" s="13"/>
      <c r="AC170" s="13"/>
      <c r="AD170" s="13"/>
      <c r="AE170" s="13"/>
    </row>
    <row r="171" spans="1:31" ht="15" customHeight="1" x14ac:dyDescent="0.25">
      <c r="A171" s="70" t="s">
        <v>215</v>
      </c>
      <c r="B171" s="70"/>
      <c r="C171" s="70"/>
      <c r="D171" s="70"/>
      <c r="E171" s="70"/>
      <c r="F171" s="70"/>
      <c r="G171" s="70"/>
      <c r="H171" s="70"/>
      <c r="I171" s="70"/>
      <c r="J171" s="70"/>
      <c r="K171" s="70"/>
      <c r="L171" s="70"/>
      <c r="M171" s="70"/>
      <c r="N171" s="70"/>
      <c r="O171" s="70"/>
      <c r="P171" s="70"/>
      <c r="Q171" s="70"/>
      <c r="R171" s="70"/>
      <c r="S171" s="70"/>
      <c r="T171" s="70"/>
      <c r="U171" s="70"/>
      <c r="V171" s="70"/>
      <c r="W171" s="70"/>
      <c r="X171" s="70"/>
      <c r="Y171" s="13"/>
      <c r="Z171" s="13"/>
      <c r="AA171" s="13"/>
      <c r="AB171" s="13"/>
      <c r="AC171" s="13"/>
      <c r="AD171" s="13"/>
      <c r="AE171" s="13"/>
    </row>
    <row r="172" spans="1:31" ht="15" customHeight="1" x14ac:dyDescent="0.25">
      <c r="A172" s="70" t="s">
        <v>216</v>
      </c>
      <c r="B172" s="70"/>
      <c r="C172" s="70"/>
      <c r="D172" s="70"/>
      <c r="E172" s="70"/>
      <c r="F172" s="70"/>
      <c r="G172" s="70"/>
      <c r="H172" s="70"/>
      <c r="I172" s="70"/>
      <c r="J172" s="70"/>
      <c r="K172" s="70"/>
      <c r="L172" s="70"/>
      <c r="M172" s="70"/>
      <c r="N172" s="70"/>
      <c r="O172" s="70"/>
      <c r="P172" s="70"/>
      <c r="Q172" s="70"/>
      <c r="R172" s="70"/>
      <c r="S172" s="70"/>
      <c r="T172" s="70"/>
      <c r="U172" s="70"/>
      <c r="V172" s="70"/>
      <c r="W172" s="70"/>
      <c r="X172" s="70"/>
      <c r="Y172" s="13"/>
      <c r="Z172" s="13"/>
      <c r="AA172" s="13"/>
      <c r="AB172" s="13"/>
      <c r="AC172" s="13"/>
      <c r="AD172" s="13"/>
      <c r="AE172" s="13"/>
    </row>
    <row r="173" spans="1:31" ht="15" customHeight="1" x14ac:dyDescent="0.25">
      <c r="A173" s="70" t="s">
        <v>217</v>
      </c>
      <c r="B173" s="70"/>
      <c r="C173" s="70"/>
      <c r="D173" s="70"/>
      <c r="E173" s="70"/>
      <c r="F173" s="70"/>
      <c r="G173" s="70"/>
      <c r="H173" s="70"/>
      <c r="I173" s="70"/>
      <c r="J173" s="70"/>
      <c r="K173" s="70"/>
      <c r="L173" s="70"/>
      <c r="M173" s="70"/>
      <c r="N173" s="70"/>
      <c r="O173" s="70"/>
      <c r="P173" s="70"/>
      <c r="Q173" s="70"/>
      <c r="R173" s="70"/>
      <c r="S173" s="70"/>
      <c r="T173" s="70"/>
      <c r="U173" s="70"/>
      <c r="V173" s="70"/>
      <c r="W173" s="70"/>
      <c r="X173" s="70"/>
      <c r="Y173" s="13"/>
      <c r="Z173" s="13"/>
      <c r="AA173" s="13"/>
      <c r="AB173" s="13"/>
      <c r="AC173" s="13"/>
      <c r="AD173" s="13"/>
      <c r="AE173" s="13"/>
    </row>
    <row r="174" spans="1:31" ht="15" customHeight="1" thickBot="1" x14ac:dyDescent="0.3">
      <c r="A174" s="14" t="s">
        <v>138</v>
      </c>
      <c r="B174" s="14"/>
      <c r="C174" s="14"/>
      <c r="D174" s="14"/>
      <c r="E174" s="14"/>
      <c r="F174" s="14"/>
      <c r="G174" s="14"/>
      <c r="H174" s="14"/>
      <c r="I174" s="14"/>
      <c r="J174" s="14"/>
      <c r="K174" s="14"/>
      <c r="L174" s="52"/>
      <c r="M174" s="14"/>
      <c r="N174" s="14"/>
      <c r="O174" s="14"/>
      <c r="P174" s="14"/>
      <c r="Q174" s="13"/>
      <c r="R174" s="13"/>
      <c r="S174" s="13"/>
      <c r="T174" s="13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</row>
    <row r="175" spans="1:31" s="26" customFormat="1" ht="15.75" customHeight="1" thickBot="1" x14ac:dyDescent="0.3">
      <c r="A175" s="22" t="s">
        <v>139</v>
      </c>
      <c r="B175" s="22" t="s">
        <v>140</v>
      </c>
      <c r="C175" s="23" t="s">
        <v>141</v>
      </c>
      <c r="D175" s="24"/>
      <c r="E175" s="24"/>
      <c r="F175" s="24"/>
      <c r="G175" s="25"/>
      <c r="H175" s="23" t="s">
        <v>142</v>
      </c>
      <c r="I175" s="24"/>
      <c r="J175" s="24"/>
      <c r="K175" s="24"/>
      <c r="L175" s="54"/>
      <c r="M175" s="24"/>
      <c r="N175" s="24"/>
      <c r="O175" s="24"/>
      <c r="P175" s="58"/>
      <c r="Q175" s="60"/>
      <c r="R175" s="21"/>
      <c r="S175" s="21"/>
      <c r="T175" s="21"/>
      <c r="U175" s="21"/>
      <c r="V175" s="21"/>
      <c r="W175" s="21"/>
      <c r="X175" s="21"/>
      <c r="Y175" s="21"/>
      <c r="Z175" s="21"/>
      <c r="AA175" s="21"/>
      <c r="AB175" s="21"/>
      <c r="AC175" s="21"/>
      <c r="AD175" s="21"/>
      <c r="AE175" s="21"/>
    </row>
    <row r="176" spans="1:31" s="26" customFormat="1" ht="15" customHeight="1" thickBot="1" x14ac:dyDescent="0.3">
      <c r="A176" s="27"/>
      <c r="B176" s="27"/>
      <c r="C176" s="28" t="s">
        <v>143</v>
      </c>
      <c r="D176" s="28" t="s">
        <v>144</v>
      </c>
      <c r="E176" s="28" t="s">
        <v>145</v>
      </c>
      <c r="F176" s="28" t="s">
        <v>146</v>
      </c>
      <c r="G176" s="28" t="s">
        <v>147</v>
      </c>
      <c r="H176" s="29" t="s">
        <v>148</v>
      </c>
      <c r="I176" s="29" t="s">
        <v>149</v>
      </c>
      <c r="J176" s="29" t="s">
        <v>150</v>
      </c>
      <c r="K176" s="33" t="s">
        <v>151</v>
      </c>
      <c r="L176" s="55" t="s">
        <v>152</v>
      </c>
      <c r="M176" s="28" t="s">
        <v>145</v>
      </c>
      <c r="N176" s="28" t="s">
        <v>146</v>
      </c>
      <c r="O176" s="57" t="s">
        <v>147</v>
      </c>
      <c r="P176" s="58"/>
      <c r="Q176" s="60"/>
      <c r="R176" s="21"/>
      <c r="S176" s="21"/>
      <c r="T176" s="21"/>
      <c r="U176" s="21"/>
      <c r="V176" s="21"/>
      <c r="W176" s="21"/>
      <c r="X176" s="21"/>
      <c r="Y176" s="21"/>
      <c r="Z176" s="21"/>
      <c r="AA176" s="21"/>
      <c r="AB176" s="21"/>
      <c r="AC176" s="21"/>
      <c r="AD176" s="21"/>
      <c r="AE176" s="21"/>
    </row>
    <row r="177" spans="1:31" s="26" customFormat="1" ht="15" customHeight="1" thickBot="1" x14ac:dyDescent="0.3">
      <c r="A177" s="30">
        <v>1</v>
      </c>
      <c r="B177" s="28" t="s">
        <v>153</v>
      </c>
      <c r="C177" s="31" t="s">
        <v>154</v>
      </c>
      <c r="D177" s="31" t="s">
        <v>155</v>
      </c>
      <c r="E177" s="31" t="s">
        <v>154</v>
      </c>
      <c r="F177" s="31" t="s">
        <v>155</v>
      </c>
      <c r="G177" s="31" t="s">
        <v>155</v>
      </c>
      <c r="H177" s="31" t="s">
        <v>155</v>
      </c>
      <c r="I177" s="31" t="s">
        <v>155</v>
      </c>
      <c r="J177" s="31" t="s">
        <v>155</v>
      </c>
      <c r="K177" s="34" t="s">
        <v>155</v>
      </c>
      <c r="L177" s="56" t="s">
        <v>155</v>
      </c>
      <c r="M177" s="31" t="s">
        <v>155</v>
      </c>
      <c r="N177" s="31" t="s">
        <v>155</v>
      </c>
      <c r="O177" s="34">
        <v>0</v>
      </c>
      <c r="P177" s="58"/>
      <c r="Q177" s="60"/>
      <c r="R177" s="21"/>
      <c r="S177" s="21"/>
      <c r="T177" s="21"/>
      <c r="U177" s="21"/>
      <c r="V177" s="21"/>
      <c r="W177" s="21"/>
      <c r="X177" s="21"/>
      <c r="Y177" s="21"/>
      <c r="Z177" s="21"/>
      <c r="AA177" s="21"/>
      <c r="AB177" s="21"/>
      <c r="AC177" s="21"/>
      <c r="AD177" s="21"/>
      <c r="AE177" s="21"/>
    </row>
    <row r="178" spans="1:31" s="26" customFormat="1" ht="15" customHeight="1" thickBot="1" x14ac:dyDescent="0.3">
      <c r="A178" s="30">
        <v>2</v>
      </c>
      <c r="B178" s="28" t="s">
        <v>156</v>
      </c>
      <c r="C178" s="31" t="s">
        <v>154</v>
      </c>
      <c r="D178" s="31" t="s">
        <v>155</v>
      </c>
      <c r="E178" s="31" t="s">
        <v>154</v>
      </c>
      <c r="F178" s="31" t="s">
        <v>155</v>
      </c>
      <c r="G178" s="31" t="s">
        <v>155</v>
      </c>
      <c r="H178" s="31" t="s">
        <v>155</v>
      </c>
      <c r="I178" s="31" t="s">
        <v>155</v>
      </c>
      <c r="J178" s="31" t="s">
        <v>154</v>
      </c>
      <c r="K178" s="34" t="s">
        <v>155</v>
      </c>
      <c r="L178" s="56" t="s">
        <v>155</v>
      </c>
      <c r="M178" s="31" t="s">
        <v>155</v>
      </c>
      <c r="N178" s="31" t="s">
        <v>155</v>
      </c>
      <c r="O178" s="34">
        <v>0</v>
      </c>
      <c r="P178" s="58"/>
      <c r="Q178" s="60"/>
      <c r="R178" s="21"/>
      <c r="S178" s="21"/>
      <c r="T178" s="21"/>
      <c r="U178" s="21"/>
      <c r="V178" s="21"/>
      <c r="W178" s="21"/>
      <c r="X178" s="21"/>
      <c r="Y178" s="21"/>
      <c r="Z178" s="21"/>
      <c r="AA178" s="21"/>
      <c r="AB178" s="21"/>
      <c r="AC178" s="21"/>
      <c r="AD178" s="21"/>
      <c r="AE178" s="21"/>
    </row>
    <row r="179" spans="1:31" s="26" customFormat="1" ht="15" customHeight="1" thickBot="1" x14ac:dyDescent="0.3">
      <c r="A179" s="30">
        <v>3</v>
      </c>
      <c r="B179" s="28" t="s">
        <v>157</v>
      </c>
      <c r="C179" s="31" t="s">
        <v>154</v>
      </c>
      <c r="D179" s="31" t="s">
        <v>155</v>
      </c>
      <c r="E179" s="31" t="s">
        <v>154</v>
      </c>
      <c r="F179" s="31" t="s">
        <v>155</v>
      </c>
      <c r="G179" s="31" t="s">
        <v>155</v>
      </c>
      <c r="H179" s="31" t="s">
        <v>155</v>
      </c>
      <c r="I179" s="31" t="s">
        <v>155</v>
      </c>
      <c r="J179" s="31" t="s">
        <v>154</v>
      </c>
      <c r="K179" s="34" t="s">
        <v>155</v>
      </c>
      <c r="L179" s="56" t="s">
        <v>155</v>
      </c>
      <c r="M179" s="31" t="s">
        <v>155</v>
      </c>
      <c r="N179" s="31" t="s">
        <v>155</v>
      </c>
      <c r="O179" s="34">
        <v>0</v>
      </c>
      <c r="P179" s="58"/>
      <c r="Q179" s="60"/>
      <c r="R179" s="21"/>
      <c r="S179" s="21"/>
      <c r="T179" s="21"/>
      <c r="U179" s="21"/>
      <c r="V179" s="21"/>
      <c r="W179" s="21"/>
      <c r="X179" s="21"/>
      <c r="Y179" s="21"/>
      <c r="Z179" s="21"/>
      <c r="AA179" s="21"/>
      <c r="AB179" s="21"/>
      <c r="AC179" s="21"/>
      <c r="AD179" s="21"/>
      <c r="AE179" s="21"/>
    </row>
    <row r="180" spans="1:31" s="26" customFormat="1" ht="15" customHeight="1" thickBot="1" x14ac:dyDescent="0.3">
      <c r="A180" s="30">
        <v>4</v>
      </c>
      <c r="B180" s="28" t="s">
        <v>158</v>
      </c>
      <c r="C180" s="31" t="s">
        <v>154</v>
      </c>
      <c r="D180" s="31" t="s">
        <v>155</v>
      </c>
      <c r="E180" s="31" t="s">
        <v>154</v>
      </c>
      <c r="F180" s="31" t="s">
        <v>155</v>
      </c>
      <c r="G180" s="31" t="s">
        <v>155</v>
      </c>
      <c r="H180" s="31" t="s">
        <v>155</v>
      </c>
      <c r="I180" s="31" t="s">
        <v>155</v>
      </c>
      <c r="J180" s="31" t="s">
        <v>154</v>
      </c>
      <c r="K180" s="34" t="s">
        <v>155</v>
      </c>
      <c r="L180" s="56" t="s">
        <v>155</v>
      </c>
      <c r="M180" s="31" t="s">
        <v>155</v>
      </c>
      <c r="N180" s="31" t="s">
        <v>155</v>
      </c>
      <c r="O180" s="34" t="s">
        <v>154</v>
      </c>
      <c r="P180" s="58"/>
      <c r="Q180" s="59"/>
      <c r="R180" s="32"/>
      <c r="S180" s="32"/>
      <c r="T180" s="32"/>
      <c r="U180" s="32"/>
      <c r="V180" s="32"/>
      <c r="W180" s="32"/>
      <c r="X180" s="32"/>
      <c r="Y180" s="32"/>
      <c r="Z180" s="32"/>
      <c r="AA180" s="32"/>
      <c r="AB180" s="32"/>
      <c r="AC180" s="32"/>
      <c r="AD180" s="32"/>
      <c r="AE180" s="32"/>
    </row>
    <row r="181" spans="1:31" s="26" customFormat="1" ht="15" customHeight="1" thickBot="1" x14ac:dyDescent="0.3">
      <c r="A181" s="30">
        <v>5</v>
      </c>
      <c r="B181" s="28" t="s">
        <v>159</v>
      </c>
      <c r="C181" s="31" t="s">
        <v>154</v>
      </c>
      <c r="D181" s="31" t="s">
        <v>155</v>
      </c>
      <c r="E181" s="31" t="s">
        <v>154</v>
      </c>
      <c r="F181" s="31" t="s">
        <v>155</v>
      </c>
      <c r="G181" s="31" t="s">
        <v>155</v>
      </c>
      <c r="H181" s="31" t="s">
        <v>155</v>
      </c>
      <c r="I181" s="31" t="s">
        <v>155</v>
      </c>
      <c r="J181" s="31" t="s">
        <v>154</v>
      </c>
      <c r="K181" s="34" t="s">
        <v>155</v>
      </c>
      <c r="L181" s="56" t="s">
        <v>155</v>
      </c>
      <c r="M181" s="31" t="s">
        <v>155</v>
      </c>
      <c r="N181" s="31" t="s">
        <v>155</v>
      </c>
      <c r="O181" s="34" t="s">
        <v>154</v>
      </c>
      <c r="P181" s="58"/>
      <c r="Q181" s="60"/>
      <c r="R181" s="21"/>
      <c r="S181" s="21"/>
      <c r="T181" s="21"/>
      <c r="U181" s="21"/>
      <c r="V181" s="21"/>
      <c r="W181" s="21"/>
      <c r="X181" s="21"/>
      <c r="Y181" s="21"/>
      <c r="Z181" s="21"/>
      <c r="AA181" s="21"/>
      <c r="AB181" s="21"/>
      <c r="AC181" s="21"/>
      <c r="AD181" s="21"/>
      <c r="AE181" s="21"/>
    </row>
    <row r="182" spans="1:31" s="26" customFormat="1" ht="15" customHeight="1" thickBot="1" x14ac:dyDescent="0.3">
      <c r="A182" s="30"/>
      <c r="B182" s="28" t="s">
        <v>160</v>
      </c>
      <c r="C182" s="31" t="s">
        <v>154</v>
      </c>
      <c r="D182" s="31" t="s">
        <v>155</v>
      </c>
      <c r="E182" s="31" t="s">
        <v>154</v>
      </c>
      <c r="F182" s="31" t="s">
        <v>155</v>
      </c>
      <c r="G182" s="31" t="s">
        <v>155</v>
      </c>
      <c r="H182" s="31" t="s">
        <v>155</v>
      </c>
      <c r="I182" s="31" t="s">
        <v>155</v>
      </c>
      <c r="J182" s="31" t="s">
        <v>154</v>
      </c>
      <c r="K182" s="34" t="s">
        <v>155</v>
      </c>
      <c r="L182" s="56" t="s">
        <v>155</v>
      </c>
      <c r="M182" s="31" t="s">
        <v>155</v>
      </c>
      <c r="N182" s="31" t="s">
        <v>155</v>
      </c>
      <c r="O182" s="34" t="s">
        <v>154</v>
      </c>
      <c r="P182" s="58"/>
      <c r="Q182" s="60"/>
      <c r="R182" s="21"/>
      <c r="S182" s="21"/>
      <c r="T182" s="21"/>
      <c r="U182" s="21"/>
      <c r="V182" s="21"/>
      <c r="W182" s="21"/>
      <c r="X182" s="21"/>
      <c r="Y182" s="21"/>
      <c r="Z182" s="21"/>
      <c r="AA182" s="21"/>
      <c r="AB182" s="21"/>
      <c r="AC182" s="21"/>
      <c r="AD182" s="21"/>
      <c r="AE182" s="21"/>
    </row>
    <row r="183" spans="1:31" ht="15" customHeight="1" x14ac:dyDescent="0.25">
      <c r="A183" s="13"/>
      <c r="B183" s="13"/>
      <c r="C183" s="13"/>
      <c r="D183" s="13"/>
      <c r="E183" s="13"/>
      <c r="F183" s="13"/>
      <c r="G183" s="13"/>
      <c r="H183" s="13"/>
      <c r="I183" s="13"/>
      <c r="J183" s="13"/>
      <c r="K183" s="13"/>
      <c r="L183" s="53"/>
      <c r="M183" s="13"/>
      <c r="N183" s="13"/>
      <c r="O183" s="13"/>
      <c r="P183" s="13"/>
      <c r="Q183" s="13"/>
      <c r="R183" s="13"/>
      <c r="S183" s="13"/>
      <c r="T183" s="13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</row>
    <row r="184" spans="1:31" ht="15" customHeight="1" x14ac:dyDescent="0.25"/>
    <row r="185" spans="1:31" ht="15" customHeight="1" x14ac:dyDescent="0.25">
      <c r="A185" s="6"/>
    </row>
    <row r="186" spans="1:31" ht="15" customHeight="1" x14ac:dyDescent="0.25">
      <c r="A186" s="6"/>
    </row>
    <row r="187" spans="1:31" ht="15" customHeight="1" x14ac:dyDescent="0.25">
      <c r="A187" s="6"/>
    </row>
    <row r="188" spans="1:31" ht="15" customHeight="1" x14ac:dyDescent="0.25">
      <c r="A188" s="6"/>
    </row>
    <row r="189" spans="1:31" ht="15" customHeight="1" x14ac:dyDescent="0.25"/>
    <row r="190" spans="1:31" ht="15" customHeight="1" x14ac:dyDescent="0.25"/>
    <row r="191" spans="1:31" ht="15" customHeight="1" x14ac:dyDescent="0.25"/>
    <row r="192" spans="1:31" ht="15" customHeight="1" x14ac:dyDescent="0.25"/>
    <row r="193" ht="15" customHeight="1" x14ac:dyDescent="0.25"/>
    <row r="194" ht="15" customHeight="1" x14ac:dyDescent="0.25"/>
    <row r="195" ht="15" customHeight="1" x14ac:dyDescent="0.25"/>
    <row r="196" ht="15" customHeight="1" x14ac:dyDescent="0.25"/>
    <row r="197" ht="15" customHeight="1" x14ac:dyDescent="0.25"/>
    <row r="198" ht="15" customHeight="1" x14ac:dyDescent="0.25"/>
    <row r="200" ht="15" customHeight="1" x14ac:dyDescent="0.25"/>
    <row r="201" ht="15" customHeight="1" x14ac:dyDescent="0.25"/>
    <row r="202" ht="15" customHeight="1" x14ac:dyDescent="0.25"/>
    <row r="203" ht="15" customHeight="1" x14ac:dyDescent="0.25"/>
    <row r="204" ht="15" customHeight="1" x14ac:dyDescent="0.25"/>
    <row r="205" ht="15" customHeight="1" x14ac:dyDescent="0.25"/>
  </sheetData>
  <mergeCells count="492">
    <mergeCell ref="B136:D136"/>
    <mergeCell ref="E136:G136"/>
    <mergeCell ref="H136:J136"/>
    <mergeCell ref="B135:D135"/>
    <mergeCell ref="E135:G135"/>
    <mergeCell ref="H135:J135"/>
    <mergeCell ref="K135:L135"/>
    <mergeCell ref="K136:L136"/>
    <mergeCell ref="A9:L9"/>
    <mergeCell ref="A11:L11"/>
    <mergeCell ref="A13:L13"/>
    <mergeCell ref="A15:D15"/>
    <mergeCell ref="J15:L15"/>
    <mergeCell ref="B78:D78"/>
    <mergeCell ref="E78:G78"/>
    <mergeCell ref="H78:J78"/>
    <mergeCell ref="K78:L78"/>
    <mergeCell ref="H132:J132"/>
    <mergeCell ref="E121:G121"/>
    <mergeCell ref="E122:G122"/>
    <mergeCell ref="E123:G123"/>
    <mergeCell ref="E124:G124"/>
    <mergeCell ref="E125:G125"/>
    <mergeCell ref="E126:G126"/>
    <mergeCell ref="E139:G139"/>
    <mergeCell ref="E140:G140"/>
    <mergeCell ref="H121:J121"/>
    <mergeCell ref="H122:J122"/>
    <mergeCell ref="H123:J123"/>
    <mergeCell ref="H133:J133"/>
    <mergeCell ref="H134:J134"/>
    <mergeCell ref="H137:J137"/>
    <mergeCell ref="H138:J138"/>
    <mergeCell ref="H139:J139"/>
    <mergeCell ref="H140:J140"/>
    <mergeCell ref="E128:G128"/>
    <mergeCell ref="E129:G129"/>
    <mergeCell ref="E130:G130"/>
    <mergeCell ref="E131:G131"/>
    <mergeCell ref="E132:G132"/>
    <mergeCell ref="E133:G133"/>
    <mergeCell ref="E134:G134"/>
    <mergeCell ref="E137:G137"/>
    <mergeCell ref="E138:G138"/>
    <mergeCell ref="H128:J128"/>
    <mergeCell ref="H129:J129"/>
    <mergeCell ref="H130:J130"/>
    <mergeCell ref="H131:J131"/>
    <mergeCell ref="E127:G127"/>
    <mergeCell ref="E116:G116"/>
    <mergeCell ref="E117:G117"/>
    <mergeCell ref="H116:J116"/>
    <mergeCell ref="H117:J117"/>
    <mergeCell ref="H124:J124"/>
    <mergeCell ref="H125:J125"/>
    <mergeCell ref="H126:J126"/>
    <mergeCell ref="H127:J127"/>
    <mergeCell ref="H107:J107"/>
    <mergeCell ref="H108:J108"/>
    <mergeCell ref="H109:J109"/>
    <mergeCell ref="H110:J110"/>
    <mergeCell ref="H111:J111"/>
    <mergeCell ref="H112:J112"/>
    <mergeCell ref="H113:J113"/>
    <mergeCell ref="H114:J114"/>
    <mergeCell ref="H115:J115"/>
    <mergeCell ref="E107:G107"/>
    <mergeCell ref="E108:G108"/>
    <mergeCell ref="E109:G109"/>
    <mergeCell ref="E110:G110"/>
    <mergeCell ref="E111:G111"/>
    <mergeCell ref="E112:G112"/>
    <mergeCell ref="E113:G113"/>
    <mergeCell ref="E114:G114"/>
    <mergeCell ref="E115:G115"/>
    <mergeCell ref="B102:D102"/>
    <mergeCell ref="E102:G102"/>
    <mergeCell ref="H102:J102"/>
    <mergeCell ref="B103:D103"/>
    <mergeCell ref="E103:G103"/>
    <mergeCell ref="H103:J103"/>
    <mergeCell ref="B104:D104"/>
    <mergeCell ref="B105:D105"/>
    <mergeCell ref="B106:D106"/>
    <mergeCell ref="E104:G104"/>
    <mergeCell ref="E105:G105"/>
    <mergeCell ref="E106:G106"/>
    <mergeCell ref="H104:J104"/>
    <mergeCell ref="H105:J105"/>
    <mergeCell ref="H106:J106"/>
    <mergeCell ref="B99:D99"/>
    <mergeCell ref="E99:G99"/>
    <mergeCell ref="H99:J99"/>
    <mergeCell ref="B100:D100"/>
    <mergeCell ref="E100:G100"/>
    <mergeCell ref="H100:J100"/>
    <mergeCell ref="B101:D101"/>
    <mergeCell ref="E101:G101"/>
    <mergeCell ref="H101:J101"/>
    <mergeCell ref="E76:G76"/>
    <mergeCell ref="H76:J76"/>
    <mergeCell ref="B88:D88"/>
    <mergeCell ref="B94:D94"/>
    <mergeCell ref="E94:G94"/>
    <mergeCell ref="H94:J94"/>
    <mergeCell ref="B95:D95"/>
    <mergeCell ref="E95:G95"/>
    <mergeCell ref="H95:J95"/>
    <mergeCell ref="B91:D91"/>
    <mergeCell ref="E91:G91"/>
    <mergeCell ref="H91:J91"/>
    <mergeCell ref="B92:D92"/>
    <mergeCell ref="E92:G92"/>
    <mergeCell ref="H92:J92"/>
    <mergeCell ref="B93:D93"/>
    <mergeCell ref="E93:G93"/>
    <mergeCell ref="H93:J93"/>
    <mergeCell ref="B79:D79"/>
    <mergeCell ref="E79:G79"/>
    <mergeCell ref="H79:J79"/>
    <mergeCell ref="B82:D82"/>
    <mergeCell ref="E82:G82"/>
    <mergeCell ref="H82:J82"/>
    <mergeCell ref="K82:L82"/>
    <mergeCell ref="B83:D83"/>
    <mergeCell ref="E83:G83"/>
    <mergeCell ref="H83:J83"/>
    <mergeCell ref="K83:L83"/>
    <mergeCell ref="B84:D84"/>
    <mergeCell ref="E84:G84"/>
    <mergeCell ref="B77:D77"/>
    <mergeCell ref="E77:G77"/>
    <mergeCell ref="H77:J77"/>
    <mergeCell ref="K77:L77"/>
    <mergeCell ref="B80:D80"/>
    <mergeCell ref="E80:G80"/>
    <mergeCell ref="H80:J80"/>
    <mergeCell ref="K80:L80"/>
    <mergeCell ref="B81:D81"/>
    <mergeCell ref="E81:G81"/>
    <mergeCell ref="H81:J81"/>
    <mergeCell ref="K81:L81"/>
    <mergeCell ref="K79:L79"/>
    <mergeCell ref="K84:L84"/>
    <mergeCell ref="A172:X172"/>
    <mergeCell ref="B76:D76"/>
    <mergeCell ref="B107:D107"/>
    <mergeCell ref="B114:D114"/>
    <mergeCell ref="B115:D115"/>
    <mergeCell ref="B112:D112"/>
    <mergeCell ref="B113:D113"/>
    <mergeCell ref="B118:D118"/>
    <mergeCell ref="B119:D119"/>
    <mergeCell ref="B116:D116"/>
    <mergeCell ref="B117:D117"/>
    <mergeCell ref="B122:D122"/>
    <mergeCell ref="B123:D123"/>
    <mergeCell ref="B120:D120"/>
    <mergeCell ref="A165:X165"/>
    <mergeCell ref="A166:X166"/>
    <mergeCell ref="A167:X167"/>
    <mergeCell ref="A168:X168"/>
    <mergeCell ref="A169:X169"/>
    <mergeCell ref="A155:X155"/>
    <mergeCell ref="A156:X156"/>
    <mergeCell ref="A157:X157"/>
    <mergeCell ref="A159:X159"/>
    <mergeCell ref="A162:X162"/>
    <mergeCell ref="B87:D87"/>
    <mergeCell ref="E87:G87"/>
    <mergeCell ref="H87:J87"/>
    <mergeCell ref="K87:L87"/>
    <mergeCell ref="E88:G88"/>
    <mergeCell ref="H88:J88"/>
    <mergeCell ref="K88:L88"/>
    <mergeCell ref="A170:X170"/>
    <mergeCell ref="A171:X171"/>
    <mergeCell ref="B89:D89"/>
    <mergeCell ref="E89:G89"/>
    <mergeCell ref="H89:J89"/>
    <mergeCell ref="B90:D90"/>
    <mergeCell ref="E90:G90"/>
    <mergeCell ref="H90:J90"/>
    <mergeCell ref="B96:D96"/>
    <mergeCell ref="E96:G96"/>
    <mergeCell ref="H96:J96"/>
    <mergeCell ref="B97:D97"/>
    <mergeCell ref="E97:G97"/>
    <mergeCell ref="H97:J97"/>
    <mergeCell ref="B98:D98"/>
    <mergeCell ref="E98:G98"/>
    <mergeCell ref="H98:J98"/>
    <mergeCell ref="B85:D85"/>
    <mergeCell ref="E85:G85"/>
    <mergeCell ref="H85:J85"/>
    <mergeCell ref="K85:L85"/>
    <mergeCell ref="B86:D86"/>
    <mergeCell ref="E86:G86"/>
    <mergeCell ref="H86:J86"/>
    <mergeCell ref="K86:L86"/>
    <mergeCell ref="B142:D142"/>
    <mergeCell ref="H141:J141"/>
    <mergeCell ref="B140:D140"/>
    <mergeCell ref="B141:D141"/>
    <mergeCell ref="B138:D138"/>
    <mergeCell ref="B139:D139"/>
    <mergeCell ref="B134:D134"/>
    <mergeCell ref="K140:L140"/>
    <mergeCell ref="K139:L139"/>
    <mergeCell ref="K121:L121"/>
    <mergeCell ref="K138:L138"/>
    <mergeCell ref="K137:L137"/>
    <mergeCell ref="K134:L134"/>
    <mergeCell ref="K133:L133"/>
    <mergeCell ref="K132:L132"/>
    <mergeCell ref="K131:L131"/>
    <mergeCell ref="A173:X173"/>
    <mergeCell ref="C22:F22"/>
    <mergeCell ref="C23:F23"/>
    <mergeCell ref="C24:F24"/>
    <mergeCell ref="C27:F27"/>
    <mergeCell ref="G23:I23"/>
    <mergeCell ref="G24:I24"/>
    <mergeCell ref="G27:H27"/>
    <mergeCell ref="C28:F28"/>
    <mergeCell ref="G28:H28"/>
    <mergeCell ref="C29:F29"/>
    <mergeCell ref="G29:H29"/>
    <mergeCell ref="C30:F30"/>
    <mergeCell ref="C31:F31"/>
    <mergeCell ref="C32:F32"/>
    <mergeCell ref="B137:D137"/>
    <mergeCell ref="B132:D132"/>
    <mergeCell ref="B124:D124"/>
    <mergeCell ref="B125:D125"/>
    <mergeCell ref="A75:L75"/>
    <mergeCell ref="B110:D110"/>
    <mergeCell ref="B111:D111"/>
    <mergeCell ref="B108:D108"/>
    <mergeCell ref="J24:K24"/>
    <mergeCell ref="J23:K23"/>
    <mergeCell ref="J27:K27"/>
    <mergeCell ref="G32:H32"/>
    <mergeCell ref="G31:H31"/>
    <mergeCell ref="G30:H30"/>
    <mergeCell ref="J22:K22"/>
    <mergeCell ref="G22:H22"/>
    <mergeCell ref="J28:K28"/>
    <mergeCell ref="J29:K29"/>
    <mergeCell ref="J30:K30"/>
    <mergeCell ref="J31:K31"/>
    <mergeCell ref="J32:K32"/>
    <mergeCell ref="A22:B22"/>
    <mergeCell ref="A25:B25"/>
    <mergeCell ref="A26:B26"/>
    <mergeCell ref="A33:B33"/>
    <mergeCell ref="A32:B32"/>
    <mergeCell ref="A31:B31"/>
    <mergeCell ref="A30:B30"/>
    <mergeCell ref="A29:B29"/>
    <mergeCell ref="A38:B38"/>
    <mergeCell ref="A37:B37"/>
    <mergeCell ref="A36:B36"/>
    <mergeCell ref="A35:B35"/>
    <mergeCell ref="A34:B34"/>
    <mergeCell ref="A39:B39"/>
    <mergeCell ref="C39:F39"/>
    <mergeCell ref="G39:H39"/>
    <mergeCell ref="A28:B28"/>
    <mergeCell ref="A27:B27"/>
    <mergeCell ref="A24:B24"/>
    <mergeCell ref="A23:B23"/>
    <mergeCell ref="C36:F36"/>
    <mergeCell ref="G36:H36"/>
    <mergeCell ref="C37:F37"/>
    <mergeCell ref="C33:F33"/>
    <mergeCell ref="C34:F34"/>
    <mergeCell ref="C35:F35"/>
    <mergeCell ref="G35:H35"/>
    <mergeCell ref="G34:H34"/>
    <mergeCell ref="G33:H33"/>
    <mergeCell ref="C42:F42"/>
    <mergeCell ref="C43:F43"/>
    <mergeCell ref="A42:B42"/>
    <mergeCell ref="A43:B43"/>
    <mergeCell ref="C44:F44"/>
    <mergeCell ref="A44:B44"/>
    <mergeCell ref="G43:H43"/>
    <mergeCell ref="G42:H42"/>
    <mergeCell ref="A40:B40"/>
    <mergeCell ref="A41:B41"/>
    <mergeCell ref="C41:F41"/>
    <mergeCell ref="G41:H41"/>
    <mergeCell ref="G40:H40"/>
    <mergeCell ref="C40:F40"/>
    <mergeCell ref="A48:B48"/>
    <mergeCell ref="A47:B47"/>
    <mergeCell ref="C47:F47"/>
    <mergeCell ref="G47:H47"/>
    <mergeCell ref="G46:H46"/>
    <mergeCell ref="C46:F46"/>
    <mergeCell ref="A46:B46"/>
    <mergeCell ref="A45:B45"/>
    <mergeCell ref="C45:F45"/>
    <mergeCell ref="G45:H45"/>
    <mergeCell ref="A51:B51"/>
    <mergeCell ref="C51:F51"/>
    <mergeCell ref="G51:H51"/>
    <mergeCell ref="J51:K51"/>
    <mergeCell ref="A53:B53"/>
    <mergeCell ref="C53:F53"/>
    <mergeCell ref="G53:H53"/>
    <mergeCell ref="J53:K53"/>
    <mergeCell ref="C25:F25"/>
    <mergeCell ref="G25:I25"/>
    <mergeCell ref="G26:H26"/>
    <mergeCell ref="C26:F26"/>
    <mergeCell ref="G50:H50"/>
    <mergeCell ref="C50:F50"/>
    <mergeCell ref="G44:H44"/>
    <mergeCell ref="G37:H37"/>
    <mergeCell ref="C38:F38"/>
    <mergeCell ref="G38:H38"/>
    <mergeCell ref="A50:B50"/>
    <mergeCell ref="A49:B49"/>
    <mergeCell ref="C49:F49"/>
    <mergeCell ref="G49:H49"/>
    <mergeCell ref="G48:H48"/>
    <mergeCell ref="C48:F48"/>
    <mergeCell ref="C55:F55"/>
    <mergeCell ref="A55:B55"/>
    <mergeCell ref="G55:H55"/>
    <mergeCell ref="A54:B54"/>
    <mergeCell ref="C54:F54"/>
    <mergeCell ref="J54:K54"/>
    <mergeCell ref="G54:H54"/>
    <mergeCell ref="A52:B52"/>
    <mergeCell ref="C52:F52"/>
    <mergeCell ref="G52:H52"/>
    <mergeCell ref="J52:K52"/>
    <mergeCell ref="A58:B58"/>
    <mergeCell ref="C58:F58"/>
    <mergeCell ref="G58:H58"/>
    <mergeCell ref="G56:H56"/>
    <mergeCell ref="A57:B57"/>
    <mergeCell ref="C57:F57"/>
    <mergeCell ref="G57:H57"/>
    <mergeCell ref="A56:B56"/>
    <mergeCell ref="C56:F56"/>
    <mergeCell ref="J62:K62"/>
    <mergeCell ref="J60:K60"/>
    <mergeCell ref="G60:H60"/>
    <mergeCell ref="C60:F60"/>
    <mergeCell ref="G61:H61"/>
    <mergeCell ref="A59:B59"/>
    <mergeCell ref="C59:F59"/>
    <mergeCell ref="G59:H59"/>
    <mergeCell ref="J59:K59"/>
    <mergeCell ref="A60:B60"/>
    <mergeCell ref="A61:B61"/>
    <mergeCell ref="C61:F61"/>
    <mergeCell ref="J61:K61"/>
    <mergeCell ref="A64:B64"/>
    <mergeCell ref="C64:F64"/>
    <mergeCell ref="G64:H64"/>
    <mergeCell ref="A63:B63"/>
    <mergeCell ref="C63:F63"/>
    <mergeCell ref="G63:H63"/>
    <mergeCell ref="A62:B62"/>
    <mergeCell ref="C62:F62"/>
    <mergeCell ref="G62:H62"/>
    <mergeCell ref="A67:B67"/>
    <mergeCell ref="C67:F67"/>
    <mergeCell ref="G67:H67"/>
    <mergeCell ref="A66:B66"/>
    <mergeCell ref="C66:F66"/>
    <mergeCell ref="G66:H66"/>
    <mergeCell ref="G65:H65"/>
    <mergeCell ref="A65:B65"/>
    <mergeCell ref="C65:F65"/>
    <mergeCell ref="A71:B71"/>
    <mergeCell ref="A70:B70"/>
    <mergeCell ref="C70:F70"/>
    <mergeCell ref="G70:H70"/>
    <mergeCell ref="A69:B69"/>
    <mergeCell ref="C69:F69"/>
    <mergeCell ref="G69:H69"/>
    <mergeCell ref="A68:B68"/>
    <mergeCell ref="C68:F68"/>
    <mergeCell ref="G68:H68"/>
    <mergeCell ref="A74:B74"/>
    <mergeCell ref="C74:F74"/>
    <mergeCell ref="G74:H74"/>
    <mergeCell ref="J74:K74"/>
    <mergeCell ref="J73:K73"/>
    <mergeCell ref="G73:H73"/>
    <mergeCell ref="C73:F73"/>
    <mergeCell ref="A73:B73"/>
    <mergeCell ref="B133:D133"/>
    <mergeCell ref="B130:D130"/>
    <mergeCell ref="B131:D131"/>
    <mergeCell ref="B128:D128"/>
    <mergeCell ref="B129:D129"/>
    <mergeCell ref="B121:D121"/>
    <mergeCell ref="B126:D126"/>
    <mergeCell ref="B127:D127"/>
    <mergeCell ref="B109:D109"/>
    <mergeCell ref="H84:J84"/>
    <mergeCell ref="K127:L127"/>
    <mergeCell ref="K126:L126"/>
    <mergeCell ref="K125:L125"/>
    <mergeCell ref="K124:L124"/>
    <mergeCell ref="K123:L123"/>
    <mergeCell ref="K122:L122"/>
    <mergeCell ref="K130:L130"/>
    <mergeCell ref="K129:L129"/>
    <mergeCell ref="K128:L128"/>
    <mergeCell ref="K108:L108"/>
    <mergeCell ref="K107:L107"/>
    <mergeCell ref="K106:L106"/>
    <mergeCell ref="K105:L105"/>
    <mergeCell ref="K104:L104"/>
    <mergeCell ref="K103:L103"/>
    <mergeCell ref="K102:L102"/>
    <mergeCell ref="K101:L101"/>
    <mergeCell ref="K117:L117"/>
    <mergeCell ref="K116:L116"/>
    <mergeCell ref="K115:L115"/>
    <mergeCell ref="K114:L114"/>
    <mergeCell ref="K113:L113"/>
    <mergeCell ref="K112:L112"/>
    <mergeCell ref="K111:L111"/>
    <mergeCell ref="K110:L110"/>
    <mergeCell ref="K109:L109"/>
    <mergeCell ref="K100:L100"/>
    <mergeCell ref="K99:L99"/>
    <mergeCell ref="K98:L98"/>
    <mergeCell ref="K97:L97"/>
    <mergeCell ref="K96:L96"/>
    <mergeCell ref="K93:L93"/>
    <mergeCell ref="K92:L92"/>
    <mergeCell ref="K91:L91"/>
    <mergeCell ref="K95:L95"/>
    <mergeCell ref="K94:L94"/>
    <mergeCell ref="K76:L76"/>
    <mergeCell ref="K90:L90"/>
    <mergeCell ref="K89:L89"/>
    <mergeCell ref="J38:K38"/>
    <mergeCell ref="J39:K39"/>
    <mergeCell ref="J40:K40"/>
    <mergeCell ref="J41:K41"/>
    <mergeCell ref="J42:K42"/>
    <mergeCell ref="J43:K43"/>
    <mergeCell ref="J45:K45"/>
    <mergeCell ref="J46:K46"/>
    <mergeCell ref="J47:K47"/>
    <mergeCell ref="J48:K48"/>
    <mergeCell ref="J49:K49"/>
    <mergeCell ref="J50:K50"/>
    <mergeCell ref="J57:K57"/>
    <mergeCell ref="J56:K56"/>
    <mergeCell ref="J58:K58"/>
    <mergeCell ref="J63:K63"/>
    <mergeCell ref="J64:K64"/>
    <mergeCell ref="J65:K65"/>
    <mergeCell ref="J66:K66"/>
    <mergeCell ref="J67:K67"/>
    <mergeCell ref="J68:K68"/>
    <mergeCell ref="J69:K69"/>
    <mergeCell ref="J70:K70"/>
    <mergeCell ref="J71:K71"/>
    <mergeCell ref="J72:K72"/>
    <mergeCell ref="A1:L1"/>
    <mergeCell ref="A2:L2"/>
    <mergeCell ref="A3:L3"/>
    <mergeCell ref="A4:L4"/>
    <mergeCell ref="A5:L5"/>
    <mergeCell ref="A7:L7"/>
    <mergeCell ref="J37:K37"/>
    <mergeCell ref="J36:K36"/>
    <mergeCell ref="J35:K35"/>
    <mergeCell ref="J34:K34"/>
    <mergeCell ref="J33:K33"/>
    <mergeCell ref="J44:K44"/>
    <mergeCell ref="J26:K26"/>
    <mergeCell ref="J25:K25"/>
    <mergeCell ref="J55:K55"/>
    <mergeCell ref="A72:B72"/>
    <mergeCell ref="C72:F72"/>
    <mergeCell ref="G72:I72"/>
    <mergeCell ref="G71:H71"/>
    <mergeCell ref="C71:F71"/>
  </mergeCells>
  <phoneticPr fontId="20" type="noConversion"/>
  <pageMargins left="0.7" right="0.7" top="0.75" bottom="0.75" header="0.3" footer="0.3"/>
  <pageSetup paperSize="9" scale="70" fitToWidth="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2"/>
  <sheetViews>
    <sheetView workbookViewId="0">
      <selection activeCell="A3" sqref="A3:XFD31"/>
    </sheetView>
  </sheetViews>
  <sheetFormatPr defaultRowHeight="15" x14ac:dyDescent="0.25"/>
  <sheetData>
    <row r="1" spans="1:34" ht="15" customHeight="1" x14ac:dyDescent="0.25">
      <c r="A1" s="2" t="s">
        <v>161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</row>
    <row r="2" spans="1:34" ht="15" customHeight="1" x14ac:dyDescent="0.25">
      <c r="A2" s="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Nataha</dc:creator>
  <cp:lastModifiedBy>admin</cp:lastModifiedBy>
  <cp:lastPrinted>2025-08-13T18:31:53Z</cp:lastPrinted>
  <dcterms:created xsi:type="dcterms:W3CDTF">2015-06-05T18:19:34Z</dcterms:created>
  <dcterms:modified xsi:type="dcterms:W3CDTF">2026-04-17T11:21:16Z</dcterms:modified>
</cp:coreProperties>
</file>